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2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1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55c1e2b31751c3/Public/"/>
    </mc:Choice>
  </mc:AlternateContent>
  <xr:revisionPtr revIDLastSave="3" documentId="8_{81F51741-8C53-41F8-9522-F2A1F381F50C}" xr6:coauthVersionLast="47" xr6:coauthVersionMax="47" xr10:uidLastSave="{5A86174E-EDE5-40BF-80C4-0FC57A8B3916}"/>
  <bookViews>
    <workbookView xWindow="-120" yWindow="-120" windowWidth="29040" windowHeight="15990" xr2:uid="{00000000-000D-0000-FFFF-FFFF01000000}"/>
  </bookViews>
  <sheets>
    <sheet name="J Summaries " sheetId="2" r:id="rId1"/>
    <sheet name="NA Summaries" sheetId="13" r:id="rId2"/>
    <sheet name="NA CATEGORIES" sheetId="14" r:id="rId3"/>
    <sheet name="NA DATA" sheetId="12" r:id="rId4"/>
    <sheet name="J Categories" sheetId="6" r:id="rId5"/>
    <sheet name="J Data" sheetId="3" r:id="rId6"/>
    <sheet name="J Data backups" sheetId="1" r:id="rId7"/>
    <sheet name="NA Scraped Data" sheetId="7" r:id="rId8"/>
  </sheets>
  <definedNames>
    <definedName name="_xlchart.v1.0" hidden="1">'J Summaries '!$A$25:$A$36</definedName>
    <definedName name="_xlchart.v1.1" hidden="1">'J Summaries '!$B$25:$B$36</definedName>
    <definedName name="_xlchart.v1.2" hidden="1">'NA Summaries'!$A$25:$A$36</definedName>
    <definedName name="_xlchart.v1.3" hidden="1">'NA Summaries'!$B$25:$B$36</definedName>
  </definedNames>
  <calcPr calcId="191028"/>
  <pivotCaches>
    <pivotCache cacheId="0" r:id="rId9"/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6" i="13" l="1"/>
  <c r="B55" i="13"/>
  <c r="B50" i="13"/>
  <c r="B51" i="13"/>
  <c r="B47" i="13"/>
  <c r="B46" i="13"/>
  <c r="B48" i="13"/>
  <c r="B44" i="13"/>
  <c r="B49" i="13"/>
  <c r="B40" i="13"/>
  <c r="B52" i="13"/>
  <c r="B39" i="13"/>
  <c r="B42" i="13"/>
  <c r="B45" i="13"/>
  <c r="B43" i="13"/>
  <c r="B58" i="13"/>
  <c r="D58" i="13" s="1"/>
  <c r="B57" i="13"/>
  <c r="D55" i="13" s="1"/>
  <c r="B22" i="13"/>
  <c r="B20" i="13"/>
  <c r="B19" i="13"/>
  <c r="B18" i="13"/>
  <c r="B15" i="13"/>
  <c r="B14" i="13"/>
  <c r="B13" i="13"/>
  <c r="B12" i="13"/>
  <c r="B11" i="13"/>
  <c r="B8" i="13"/>
  <c r="B7" i="13"/>
  <c r="B6" i="13"/>
  <c r="B41" i="13"/>
  <c r="B36" i="13"/>
  <c r="B35" i="13"/>
  <c r="A35" i="13"/>
  <c r="B34" i="13"/>
  <c r="A34" i="13"/>
  <c r="B33" i="13"/>
  <c r="A33" i="13"/>
  <c r="B32" i="13"/>
  <c r="A32" i="13"/>
  <c r="B31" i="13"/>
  <c r="A31" i="13"/>
  <c r="B30" i="13"/>
  <c r="A30" i="13"/>
  <c r="B29" i="13"/>
  <c r="A29" i="13"/>
  <c r="B28" i="13"/>
  <c r="A28" i="13"/>
  <c r="B27" i="13"/>
  <c r="A27" i="13"/>
  <c r="B26" i="13"/>
  <c r="A26" i="13"/>
  <c r="B25" i="13"/>
  <c r="A25" i="13"/>
  <c r="B21" i="13"/>
  <c r="B58" i="2"/>
  <c r="B55" i="2"/>
  <c r="B56" i="2"/>
  <c r="B57" i="2"/>
  <c r="D58" i="2"/>
  <c r="D56" i="2"/>
  <c r="C56" i="2"/>
  <c r="C55" i="2"/>
  <c r="B45" i="2"/>
  <c r="B43" i="2"/>
  <c r="B39" i="2"/>
  <c r="B41" i="2"/>
  <c r="B44" i="2"/>
  <c r="B46" i="2"/>
  <c r="B40" i="2"/>
  <c r="B50" i="2"/>
  <c r="B49" i="2"/>
  <c r="B48" i="2"/>
  <c r="B51" i="2"/>
  <c r="B52" i="2"/>
  <c r="B42" i="2"/>
  <c r="B47" i="2"/>
  <c r="B36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C57" i="2"/>
  <c r="C58" i="2"/>
  <c r="D55" i="2"/>
  <c r="B8" i="2"/>
  <c r="B7" i="2"/>
  <c r="B6" i="2"/>
  <c r="B22" i="2"/>
  <c r="B21" i="2"/>
  <c r="B20" i="2"/>
  <c r="B19" i="2"/>
  <c r="B18" i="2"/>
  <c r="B3" i="2"/>
  <c r="B2" i="2"/>
  <c r="B12" i="2"/>
  <c r="B15" i="2"/>
  <c r="B14" i="2"/>
  <c r="B13" i="2"/>
  <c r="B11" i="2"/>
  <c r="I327" i="3"/>
  <c r="I325" i="3"/>
  <c r="I324" i="3"/>
  <c r="I326" i="3"/>
  <c r="I323" i="3"/>
  <c r="C58" i="13" l="1"/>
  <c r="D56" i="13"/>
  <c r="C56" i="13"/>
  <c r="C57" i="13"/>
  <c r="C55" i="13"/>
</calcChain>
</file>

<file path=xl/sharedStrings.xml><?xml version="1.0" encoding="utf-8"?>
<sst xmlns="http://schemas.openxmlformats.org/spreadsheetml/2006/main" count="9567" uniqueCount="3260">
  <si>
    <t>What brand/product/service was the commercial advertising?</t>
  </si>
  <si>
    <t>How would you classify the brand/product/service being advertised?</t>
  </si>
  <si>
    <t>Optional: Was there anything about this commercial that stood out to you?</t>
  </si>
  <si>
    <t>Service</t>
  </si>
  <si>
    <t>æ²³åˆå¡¾ãƒžãƒŠãƒ“ã‚¹ Kawaijuku Manavis</t>
  </si>
  <si>
    <t>Cram school</t>
  </si>
  <si>
    <t>No</t>
  </si>
  <si>
    <t>Logical</t>
  </si>
  <si>
    <t>Quality of product;Components or Contents of product</t>
  </si>
  <si>
    <t>Background</t>
  </si>
  <si>
    <t xml:space="preserve">The music was used both as background music and as a sort of jingle, repeating their tagline, which included a pun. It's very memorable. </t>
  </si>
  <si>
    <t>Brand</t>
  </si>
  <si>
    <t>Shuko Build</t>
  </si>
  <si>
    <t>Building company (homes)</t>
  </si>
  <si>
    <t>Yes</t>
  </si>
  <si>
    <t>Emotional</t>
  </si>
  <si>
    <t>Quality of product</t>
  </si>
  <si>
    <t>Product</t>
  </si>
  <si>
    <t>Monster Hunter World</t>
  </si>
  <si>
    <t>Entertainment: Video Games</t>
  </si>
  <si>
    <t>Price or Value;Components or Contents of product;Availability;Community &amp; social aspects</t>
  </si>
  <si>
    <t>JAF (Japan Automobile Federation)</t>
  </si>
  <si>
    <t>Transportation</t>
  </si>
  <si>
    <t>Both</t>
  </si>
  <si>
    <t>They featured a young female celebrity.</t>
  </si>
  <si>
    <t>Softbank</t>
  </si>
  <si>
    <t>Not used.</t>
  </si>
  <si>
    <t>The commercial is mysterious. I had to visit the Softbank website to learn about the campaign (it's about a discount/campaign on iPhones), which is really not at all apparent in the commercial. It seems the man is a recurring character, though, called "School Discount-sensei", so Japanese viewers may be aware of this and would better understand the advert's intent due to these context clues.</t>
  </si>
  <si>
    <t>Nissin Cup Noodle</t>
  </si>
  <si>
    <t>Food or Beverage</t>
  </si>
  <si>
    <t>Packaging or Shape</t>
  </si>
  <si>
    <t>Advert was in English spoken by a Japanese person using Japanese subtitles. The commercial appeared to be about sports. Featured a male celebrity tennis player.</t>
  </si>
  <si>
    <t>GARNiDELiA's single, 'Error'</t>
  </si>
  <si>
    <t>Entertainment: Music</t>
  </si>
  <si>
    <t>Neither</t>
  </si>
  <si>
    <t>Components or Contents of product;Availability</t>
  </si>
  <si>
    <t>The advert was essentially part of the song's MV with informational text.</t>
  </si>
  <si>
    <t>Mini Mini</t>
  </si>
  <si>
    <t>Housing agent primarily for foreigners/exchange students</t>
  </si>
  <si>
    <t>Components or Contents of product</t>
  </si>
  <si>
    <t>As a Jingle</t>
  </si>
  <si>
    <t>Used the Mini Mini mascot. Has almost nothing to do with housing (apart from one line) and instead features baseball, a pop song, and a teenage girl.</t>
  </si>
  <si>
    <t>Open House</t>
  </si>
  <si>
    <t>Housing (Real Estate)</t>
  </si>
  <si>
    <t>Brand concept (achieving dreams and goals, etc)</t>
  </si>
  <si>
    <t>Uses a tagline. The commercial has very little to do with what the company does.</t>
  </si>
  <si>
    <t>Dipper Dan's Crepe Days</t>
  </si>
  <si>
    <t>Suzuki Safety Support</t>
  </si>
  <si>
    <t>Quality of product;Guarantees or Warranties;Safety</t>
  </si>
  <si>
    <t>A group of idols appeared.</t>
  </si>
  <si>
    <t>Toji no Miko: Kizamishi no Issen no Tomoshibi</t>
  </si>
  <si>
    <t>Featured music sung by game characters, in-game graphics, and in-game anime cutscenes.</t>
  </si>
  <si>
    <t>Tokyo Metro</t>
  </si>
  <si>
    <t>Product Benefits</t>
  </si>
  <si>
    <t>The music's lyrics supported the feel of the advert. The advert focused on what the service can give you in a broader sense (see more of Tokyo, have great, enriching life experiences) rather than on the subway, busses, trains, etc, themselves.</t>
  </si>
  <si>
    <t>Off House</t>
  </si>
  <si>
    <t>Online market (buy/sell)</t>
  </si>
  <si>
    <t>ãƒ¦ãƒ¼ã‚­ãƒ£ãƒ³ (u-can)</t>
  </si>
  <si>
    <t>Education</t>
  </si>
  <si>
    <t>Kiramekiâ˜†Anforent's new single</t>
  </si>
  <si>
    <t>Components or Contents of product;Availability;Packaging or Shape</t>
  </si>
  <si>
    <t>The single's music was used. The advert is essentially an excerpt of the single's MV.</t>
  </si>
  <si>
    <t>Find Job!</t>
  </si>
  <si>
    <t>Components or Contents of product;Product Benefits</t>
  </si>
  <si>
    <t>ClariS's new single</t>
  </si>
  <si>
    <t>Music was the single advertised. The singers spoke in unison to give information about the release date and such. Advert was an excerpt from the MV.</t>
  </si>
  <si>
    <t>Toyota GR86</t>
  </si>
  <si>
    <t>The only words said in the commercial were "GR".</t>
  </si>
  <si>
    <t>HARD OFF</t>
  </si>
  <si>
    <t>Online market</t>
  </si>
  <si>
    <t>Reform Station</t>
  </si>
  <si>
    <t>Home renovations</t>
  </si>
  <si>
    <t>Rather than showing what the service could provide you, it comically showed what it could help you avoid happening.</t>
  </si>
  <si>
    <t>Kirin Nodogoshi Strong Beer</t>
  </si>
  <si>
    <t>Quality of product;Components or Contents of product;Availability;Taste (in relation to food);Packaging or Shape;Product Benefits</t>
  </si>
  <si>
    <t>Background;As a Jingle</t>
  </si>
  <si>
    <t>Staff Service</t>
  </si>
  <si>
    <t>A lot of English was used, spoken by both a native speaker and a Japanese speaker.</t>
  </si>
  <si>
    <t>Dragon Quest Scan Battlers</t>
  </si>
  <si>
    <t>Components or Contents of product;Packaging or Shape;Product Benefits</t>
  </si>
  <si>
    <t>Gin no Sara Delivery Sushi Service</t>
  </si>
  <si>
    <t>Components or Contents of product;Taste (in relation to food)</t>
  </si>
  <si>
    <t>Background;Western Music Used</t>
  </si>
  <si>
    <t>This was gorgeous.</t>
  </si>
  <si>
    <t>Kose Fashio Mascara</t>
  </si>
  <si>
    <t>Personal Care Products</t>
  </si>
  <si>
    <t>Quality of product;Components or Contents of product;Packaging or Shape;Product Benefits</t>
  </si>
  <si>
    <t>ã„ã„éƒ¨å±‹ãƒãƒƒãƒˆ (Good House Net)</t>
  </si>
  <si>
    <t>House-finding service</t>
  </si>
  <si>
    <t>It was long (30 seconds)</t>
  </si>
  <si>
    <t>Yakitori at Family Mart</t>
  </si>
  <si>
    <t>Shiseido new products</t>
  </si>
  <si>
    <t>Availability;Packaging or Shape;Product Benefits</t>
  </si>
  <si>
    <t>Sony Aibo</t>
  </si>
  <si>
    <t>Robot companion</t>
  </si>
  <si>
    <t>MinebeaMitsumi</t>
  </si>
  <si>
    <t>Electronic components</t>
  </si>
  <si>
    <t>Quality of product;Components or Contents of product;New Ideas or Innovations;World records</t>
  </si>
  <si>
    <t>Spo-cha/Sports Entertainment Round 1</t>
  </si>
  <si>
    <t>Amusement store</t>
  </si>
  <si>
    <t>ãƒ”ãƒ¼ã‚¢ãƒ¼ã‚¯ (P Ark)</t>
  </si>
  <si>
    <t>Pachinko stores</t>
  </si>
  <si>
    <t>Global</t>
  </si>
  <si>
    <t>Property</t>
  </si>
  <si>
    <t>Features a white female celebrity speaking a line of Japanese.</t>
  </si>
  <si>
    <t>Pixiv Comic</t>
  </si>
  <si>
    <t>Manga app</t>
  </si>
  <si>
    <t>The CV featured a cross promotion with a manga, SACHIiro no one room.</t>
  </si>
  <si>
    <t>Harry Potter and the Forbidden Journey at Universal Studios Japan</t>
  </si>
  <si>
    <t xml:space="preserve">Amusement park </t>
  </si>
  <si>
    <t>Quality of product;Components or Contents of product;Availability</t>
  </si>
  <si>
    <t>Maruko</t>
  </si>
  <si>
    <t>Clothing</t>
  </si>
  <si>
    <t>Quality of product;Components or Contents of product;Packaging or Shape</t>
  </si>
  <si>
    <t>Sakeru Gumi</t>
  </si>
  <si>
    <t>Components or Contents of product;Packaging or Shape</t>
  </si>
  <si>
    <t>Dragonball Fighterz</t>
  </si>
  <si>
    <t>Price or Value;Components or Contents of product;Availability;Packaging or Shape</t>
  </si>
  <si>
    <t>Nobel Otoko Ume candies</t>
  </si>
  <si>
    <t>Prior Aging Care Lipstick</t>
  </si>
  <si>
    <t>Jingle Only (no other music)</t>
  </si>
  <si>
    <t>Uniqlo LifeWear</t>
  </si>
  <si>
    <t xml:space="preserve">SoftBank </t>
  </si>
  <si>
    <t>Shoto Shimizu's Good Life single</t>
  </si>
  <si>
    <t>Daikyo</t>
  </si>
  <si>
    <t>Real estate</t>
  </si>
  <si>
    <t>Kracie Himawari Shampoo</t>
  </si>
  <si>
    <t>McDonald's Choco Pie</t>
  </si>
  <si>
    <t>Price or Value;Quality of product;Components or Contents of product;Availability;Taste (in relation to food);Packaging or Shape</t>
  </si>
  <si>
    <t>Destiny Child</t>
  </si>
  <si>
    <t>JTB Tours</t>
  </si>
  <si>
    <t>Dragon Egg</t>
  </si>
  <si>
    <t>Monster Hunter: World</t>
  </si>
  <si>
    <t>Price or Value;Components or Contents of product;Availability</t>
  </si>
  <si>
    <t xml:space="preserve">Symphogear XD Unlimited Recapture Operation Event </t>
  </si>
  <si>
    <t>Gyao! App</t>
  </si>
  <si>
    <t>Entertainment: Movies</t>
  </si>
  <si>
    <t>Dragon Ball Z Dokkan Battle</t>
  </si>
  <si>
    <t>Indeed</t>
  </si>
  <si>
    <t>Citizen Eco-Drive One</t>
  </si>
  <si>
    <t>Quality of product;Components or Contents of product;Packaging or Shape;New Ideas or Innovations</t>
  </si>
  <si>
    <t xml:space="preserve">The music in question is a man tap-dancing, but it fills the role of background music. </t>
  </si>
  <si>
    <t>Dynasty Warriors 8</t>
  </si>
  <si>
    <t>Ichinana</t>
  </si>
  <si>
    <t>Non-Entertainment Apps</t>
  </si>
  <si>
    <t xml:space="preserve">Printemps Jumbo Lottery </t>
  </si>
  <si>
    <t>Lottery</t>
  </si>
  <si>
    <t>Y Mobile x KitKat</t>
  </si>
  <si>
    <t>Listed as service because the intent is to get people to choose Y Mobile rather than purchase a KitKat</t>
  </si>
  <si>
    <t>Advance tea</t>
  </si>
  <si>
    <t>Quality of product;Components or Contents of product;Packaging or Shape;Nutrition;Product Benefits</t>
  </si>
  <si>
    <t>en Tenshoku</t>
  </si>
  <si>
    <t>Job search website</t>
  </si>
  <si>
    <t>Quality of product;Popularity</t>
  </si>
  <si>
    <t>au</t>
  </si>
  <si>
    <t>Mobile carrier</t>
  </si>
  <si>
    <t>Takayama Shitsuten</t>
  </si>
  <si>
    <t>Online shop</t>
  </si>
  <si>
    <t>Features a white woman speaking a word of Japanese (probably a celebrity based on the cv content).</t>
  </si>
  <si>
    <t>Very long (1 minute). The music's lyrics went along with the video, but were not a jingle.</t>
  </si>
  <si>
    <t>Hapitas</t>
  </si>
  <si>
    <t>Online shopping points</t>
  </si>
  <si>
    <t>Price or Value;Packaging or Shape;Product Benefits</t>
  </si>
  <si>
    <t>Sapporo Soukai Zero Beer</t>
  </si>
  <si>
    <t>Quality of product;Components or Contents of product;Taste (in relation to food);Nutrition;Product Benefits</t>
  </si>
  <si>
    <t>Bitflyer</t>
  </si>
  <si>
    <t>Features people of many different ethnicities.</t>
  </si>
  <si>
    <t>Sofuran Aroma Rich laundry detergent</t>
  </si>
  <si>
    <t>Household Products</t>
  </si>
  <si>
    <t>Maruchan Qtta instant ramen</t>
  </si>
  <si>
    <t>Quality of product;Components or Contents of product;Taste (in relation to food);Packaging or Shape</t>
  </si>
  <si>
    <t>Lotte Nyuusanki (fermented milk) Chocolate</t>
  </si>
  <si>
    <t>Quality of product;Components or Contents of product;Packaging or Shape;Nutrition</t>
  </si>
  <si>
    <t>Goo Net</t>
  </si>
  <si>
    <t>Online auto trader</t>
  </si>
  <si>
    <t>Y Mobile</t>
  </si>
  <si>
    <t>Speical Offers</t>
  </si>
  <si>
    <t>A popular kpop group, Twice, is featured.</t>
  </si>
  <si>
    <t>Aoki suits</t>
  </si>
  <si>
    <t>A famous male idol group, Sexy Zone, is featured.</t>
  </si>
  <si>
    <t>Monster Strike x Final Fantasy</t>
  </si>
  <si>
    <t>SoftBank</t>
  </si>
  <si>
    <t>Bank</t>
  </si>
  <si>
    <t>Literally nothing.</t>
  </si>
  <si>
    <t>There was a skiing dog. Also, a not-Japanese man spoke Japanese. It was a very multicultural commercial. It's a historical reference to 'Ee ja nai ka' festivals from the Edo &amp; Meiji periods.</t>
  </si>
  <si>
    <t>ä»Šå¤œãƒ­ãƒžãƒ³ã‚¹åŠ‡å ´ã§ (film) (Konya Romance Gekijyou de [Tonight at the romantic theatre])</t>
  </si>
  <si>
    <t>Boss Can Coffee</t>
  </si>
  <si>
    <t>Tommy Lee Jones!!</t>
  </si>
  <si>
    <t>Guam Tourism</t>
  </si>
  <si>
    <t>Tourism</t>
  </si>
  <si>
    <t>Quality of product;Components or Contents of product;Product Benefits</t>
  </si>
  <si>
    <t>Members of the popular idol group AKB48 were featured. There was also a crossover with Instagram.</t>
  </si>
  <si>
    <t>Aoyama Tailor Fresher's Suits</t>
  </si>
  <si>
    <t>Sword Art Online: Fatal Bullet</t>
  </si>
  <si>
    <t>Softback student discounts</t>
  </si>
  <si>
    <t>Discount program for mobile phones</t>
  </si>
  <si>
    <t>Has the same dog as in the other Softbank commercial, and used the "ii ja nai ka" ("who cares?") catchphrase again. Also, Student Discount-sensei makes a return!</t>
  </si>
  <si>
    <t>Aviva</t>
  </si>
  <si>
    <t>Hondajet</t>
  </si>
  <si>
    <t>Set in New York. Long (60 minutes). Multicultural cast.</t>
  </si>
  <si>
    <t>Marugame Seimen Udon</t>
  </si>
  <si>
    <t>Price or Value;Components or Contents of product;Taste (in relation to food);Packaging or Shape</t>
  </si>
  <si>
    <t>Dish's new single, å‹æ‰‹ã«MY SOUL (Katte ni MY SOUL)</t>
  </si>
  <si>
    <t>CV was from the music video.</t>
  </si>
  <si>
    <t>LINE Clova Friends</t>
  </si>
  <si>
    <t>Universal Cool Japan</t>
  </si>
  <si>
    <t>Amusement park attraction</t>
  </si>
  <si>
    <t>SoftBank student phone discounts</t>
  </si>
  <si>
    <t>Discount phones</t>
  </si>
  <si>
    <t>Gakuwari-sensei, the dog, and the catchphrase return. This time, the commercial finally features a conversation about needing a phone.</t>
  </si>
  <si>
    <t>Aoki Tailor Fresher's clothing</t>
  </si>
  <si>
    <t>JTB</t>
  </si>
  <si>
    <t>Tourism/Travel</t>
  </si>
  <si>
    <t xml:space="preserve">Kate Tokyo Smoky Round Eyes eyeshadow palette </t>
  </si>
  <si>
    <t>Tsumitate NISA at MUFG Bank</t>
  </si>
  <si>
    <t>Banking</t>
  </si>
  <si>
    <t>Availability;Product Benefits</t>
  </si>
  <si>
    <t>Lots of choreographed dancing and musical theatre-style singing.</t>
  </si>
  <si>
    <t>24h cosme Petit-pra Natural cosmetic line</t>
  </si>
  <si>
    <t>An idol from Keyakizaka46 is featured, and her song plays.</t>
  </si>
  <si>
    <t>Apple Pay with Saison Card International</t>
  </si>
  <si>
    <t>Features Higashi Ikebukuro 52, an idol group comprised of women who work for the credit card company.</t>
  </si>
  <si>
    <t>Lezard's new single, ç”Ÿæ–¬ã‚‹ (Namakuru)</t>
  </si>
  <si>
    <t>Used the single's MV</t>
  </si>
  <si>
    <t>Town Work part-time job app by Recruit</t>
  </si>
  <si>
    <t>å¼•è¶Šã—ä¾ (Hikkoshi Zamurai) moving service</t>
  </si>
  <si>
    <t>Moving (web)</t>
  </si>
  <si>
    <t>An idol group created for the company, KUCHI KOMI (lit. word of mouth) performs and sings a song. I listed this as BGM because it's a full song; even though it's created for the company, it's intended to be a single.</t>
  </si>
  <si>
    <t>Education (web)</t>
  </si>
  <si>
    <t>Filmed like a vlog.</t>
  </si>
  <si>
    <t>Staffing/employee support</t>
  </si>
  <si>
    <t>Imouto no WiFi by Xcom Global</t>
  </si>
  <si>
    <t>Internet provider</t>
  </si>
  <si>
    <t>The idols from boy group MAG!C*PRINCE appear and their song is featured. Uses social media to demonstrate product benefits.</t>
  </si>
  <si>
    <t>Hi Chew candies</t>
  </si>
  <si>
    <t>Karada Sukoyaka Cha W (tea)</t>
  </si>
  <si>
    <t>Scandal's new album, Honey</t>
  </si>
  <si>
    <t>Used multiple MVs from the album.</t>
  </si>
  <si>
    <t>Hisamitsu Aregura FX nasal/allergy medicine</t>
  </si>
  <si>
    <t>Streaming Service</t>
  </si>
  <si>
    <t>Used a super sentai theme.</t>
  </si>
  <si>
    <t>Jaran App</t>
  </si>
  <si>
    <t>Used a cat and dog at an onsen! So cute.</t>
  </si>
  <si>
    <t>Magia Record Puella Magi Madoka Magica Side Story</t>
  </si>
  <si>
    <t>Used a song by idol group Try Sail.</t>
  </si>
  <si>
    <t>dTV &amp; dTV Channel</t>
  </si>
  <si>
    <t>Entertainment: Television</t>
  </si>
  <si>
    <t>The whole thing is a long jingle performed by one guy whose outfits keep changing.</t>
  </si>
  <si>
    <t>Suntory All-Free beer</t>
  </si>
  <si>
    <t>Components or Contents of product;Availability;Taste (in relation to food);Packaging or Shape;Nutrition;Product Benefits</t>
  </si>
  <si>
    <t>Honda Sensing</t>
  </si>
  <si>
    <t>Features minions and those people who have the minions.</t>
  </si>
  <si>
    <t>Bourbon Rumando Ice (chocolate bar)</t>
  </si>
  <si>
    <t>Components or Contents of product;Taste (in relation to food);Packaging or Shape</t>
  </si>
  <si>
    <t>A love story in space; the chocolate bar is used as a space ship.</t>
  </si>
  <si>
    <t>Boat Race Marugame</t>
  </si>
  <si>
    <t>Sports</t>
  </si>
  <si>
    <t xml:space="preserve">Features a famous singer, and is mixed live action and animation. </t>
  </si>
  <si>
    <t>UQ mobile</t>
  </si>
  <si>
    <t>Mobile</t>
  </si>
  <si>
    <t>My Navi Tenshoku</t>
  </si>
  <si>
    <t>Job listings</t>
  </si>
  <si>
    <t>Japan Rail</t>
  </si>
  <si>
    <t>Used historical footage to show how the company and infrastructure has changed.</t>
  </si>
  <si>
    <t>Valentine Jumbo Mini lottery</t>
  </si>
  <si>
    <t>Involves a recurring lady and the samurai she's dating (in modern day)</t>
  </si>
  <si>
    <t>Docomo d card</t>
  </si>
  <si>
    <t>Dancing muppets, Egyptian themed.</t>
  </si>
  <si>
    <t>Staffing service</t>
  </si>
  <si>
    <t>Uno Misako's new single ã©ã†ã—ã¦æ‹ã—ã¦ã“ã‚“ãª (Doushite Koishite Kitto)</t>
  </si>
  <si>
    <t>Part of her MV. Also had voice-over.</t>
  </si>
  <si>
    <t>LINEãŠå¹´çŽ‰ campaign (new year's gift)</t>
  </si>
  <si>
    <t>Kingdom Seven Flags</t>
  </si>
  <si>
    <t>UNIQLO Wireless Relax Bra</t>
  </si>
  <si>
    <t>Packaging or Shape;Product Benefits</t>
  </si>
  <si>
    <t>These Staff Service CVs have such a formula that I know it's about Staff Service about 3 seconds in at this point.</t>
  </si>
  <si>
    <t>Sexy Zone's new album, XYZ=repainting</t>
  </si>
  <si>
    <t>Used the group's CV as well as a large group of kids doing the choreo at the beginning.</t>
  </si>
  <si>
    <t>Tokyo Bookmark</t>
  </si>
  <si>
    <t>Price or Value;Components or Contents of product;Availability;Product Benefits</t>
  </si>
  <si>
    <t>Actors dressed as caricatures of the people who live in various districts of Tokyo. Very bright and over-the-top.</t>
  </si>
  <si>
    <t>Jaran</t>
  </si>
  <si>
    <t>Featured a cute cat at an onsen.</t>
  </si>
  <si>
    <t>Kanebo Dew lotion</t>
  </si>
  <si>
    <t>Ordinal Strata</t>
  </si>
  <si>
    <t>Arashi's new single. Find The Answer</t>
  </si>
  <si>
    <t>Used their MV.</t>
  </si>
  <si>
    <t>ã•ã‚ˆãªã‚‰ã®æœã«ç´„æŸã®èŠ±ã‚’ã‹ã–ã‚ã† (Sayonara no Asa ni Yakusoku no Hana wo Kazarou)</t>
  </si>
  <si>
    <t>Toyoto TS Cubic Card x Apple Pay</t>
  </si>
  <si>
    <t>Arugura FX allergy medication</t>
  </si>
  <si>
    <t>Medicine</t>
  </si>
  <si>
    <t>Components or Contents of product;Packaging or Shape;Safety;Product Benefits</t>
  </si>
  <si>
    <t>Recurring super sentai-like characters.</t>
  </si>
  <si>
    <t>Zaif Bitcoin Service</t>
  </si>
  <si>
    <t xml:space="preserve">Tokio Marine Nichido </t>
  </si>
  <si>
    <t>Insurance</t>
  </si>
  <si>
    <t>Featured a French family staying at a ryokan in the context of the 2020 Olympic games, and their language mishaps where some French phrases sound like Japanese phrases.</t>
  </si>
  <si>
    <t>çµ¢é¦™ï¼†ä¸‰æµ¦å¤§çŸ¥ (Ayaka &amp; Miura Daichi) new single, ãƒãƒ¼ãƒˆã‚¢ãƒƒãƒ— (Heart Up)</t>
  </si>
  <si>
    <t>Used their MV. Voiceover.</t>
  </si>
  <si>
    <t>Doraemon The Movie 2018: Nobita's Treasure Island</t>
  </si>
  <si>
    <t>Furigana (pronunciation of kanji characters written above them) is used to help children, the target audience, read the CV.</t>
  </si>
  <si>
    <t>Android One at Y Mobile</t>
  </si>
  <si>
    <t>Another Y Mobile collab with super-famous kpop girl group, Twice.</t>
  </si>
  <si>
    <t>Dekavita C drink</t>
  </si>
  <si>
    <t>Apparent crossover with Monster Hunter where the actors dress as hunters, hunt a famous monster from the series, and use the drink being advertised to succeed.</t>
  </si>
  <si>
    <t>Aimer's new single, Ref:rain</t>
  </si>
  <si>
    <t>Used the MV.</t>
  </si>
  <si>
    <t>Fettuccino Gummi</t>
  </si>
  <si>
    <t>Layered Stories 0</t>
  </si>
  <si>
    <t>Used the real world to illustrate the story of the game.</t>
  </si>
  <si>
    <t>docomo</t>
  </si>
  <si>
    <t>æ¬…å‚46 (Keiyakizaka 46), a popular female idol group, performs a song.</t>
  </si>
  <si>
    <t>Suntory Kuro (tea)</t>
  </si>
  <si>
    <t>Western Music Used</t>
  </si>
  <si>
    <t>Featured a man with a burger head dancing with a woman. It appeared to be about burgers, but then it was about a bottled tea that apparently goes well with burgers.</t>
  </si>
  <si>
    <t>Black Panther</t>
  </si>
  <si>
    <t>A rap, mostly in Japanese, accompanied movie footage with lyrics on the screen. The rap was about the film.</t>
  </si>
  <si>
    <t>Adult Fanta Peach</t>
  </si>
  <si>
    <t>E girls' new single, Pain, Pain</t>
  </si>
  <si>
    <t>MV used.</t>
  </si>
  <si>
    <t>DAZN</t>
  </si>
  <si>
    <t>Used a parody of the sakoku era of Japan (closed country) to make a point about the service opening Japan to the world of sports.</t>
  </si>
  <si>
    <t>Great Kingdoms</t>
  </si>
  <si>
    <t>SoftBank Student Discount</t>
  </si>
  <si>
    <t>Recurring SoftBank phone student discount characters appeared.</t>
  </si>
  <si>
    <t>Puella Magi Madoka Magika Magi Record</t>
  </si>
  <si>
    <t>Similar to the other CV for the same game, features a different character from the series narrating.</t>
  </si>
  <si>
    <t>Suda Masaki's new single, Sayonara Elegy</t>
  </si>
  <si>
    <t>MV</t>
  </si>
  <si>
    <t>Sports star and company mascot character</t>
  </si>
  <si>
    <t>I always love Softbank commercials because of the dog</t>
  </si>
  <si>
    <t>Jack in the Box CD</t>
  </si>
  <si>
    <t>Quality of product;Packaging or Shape</t>
  </si>
  <si>
    <t>I like the music, so I may look into the artist</t>
  </si>
  <si>
    <t>Baito app (phone)</t>
  </si>
  <si>
    <t>New Ideas or Innovations;part time job app</t>
  </si>
  <si>
    <t>I liked the old men in kigus.</t>
  </si>
  <si>
    <t>Dissidia</t>
  </si>
  <si>
    <t>Price or Value;Quality of product</t>
  </si>
  <si>
    <t>Family Mart kuji (lottery) event</t>
  </si>
  <si>
    <t>Price or Value</t>
  </si>
  <si>
    <t>I work near a Family Mart, they always do these cool promos</t>
  </si>
  <si>
    <t>Job app/website</t>
  </si>
  <si>
    <t xml:space="preserve">Setsubun festival </t>
  </si>
  <si>
    <t>Mario Rabbids</t>
  </si>
  <si>
    <t>UQ Mobile</t>
  </si>
  <si>
    <t>Pairon PL</t>
  </si>
  <si>
    <t>Quality of product;Cold medicine</t>
  </si>
  <si>
    <t>Baito (part time job) app</t>
  </si>
  <si>
    <t>Part time job finding app</t>
  </si>
  <si>
    <t>As a Jingle;Jingle Only (no other music)</t>
  </si>
  <si>
    <t>Ginza Color</t>
  </si>
  <si>
    <t>Dating</t>
  </si>
  <si>
    <t>Not sure what the thing actually is, but I have seen many train ads for this too</t>
  </si>
  <si>
    <t>Dragon Egg (phone app/game)</t>
  </si>
  <si>
    <t>Gulliver (Used car place)</t>
  </si>
  <si>
    <t>I couldn't tell.</t>
  </si>
  <si>
    <t>Mini Mini (I think it is an apartment site?)</t>
  </si>
  <si>
    <t>I am not sure about this one.</t>
  </si>
  <si>
    <t>Kirin "Beer"</t>
  </si>
  <si>
    <t>Packaging or Shape;New Ideas or Innovations</t>
  </si>
  <si>
    <t>Lotto 7</t>
  </si>
  <si>
    <t xml:space="preserve">Lottery </t>
  </si>
  <si>
    <t>Price or Value;Components or Contents of product</t>
  </si>
  <si>
    <t xml:space="preserve">Baito app </t>
  </si>
  <si>
    <t>part time job app</t>
  </si>
  <si>
    <t>These CMs are funny</t>
  </si>
  <si>
    <t>Hobal</t>
  </si>
  <si>
    <t>Taste (in relation to food);Packaging or Shape</t>
  </si>
  <si>
    <t>u-can</t>
  </si>
  <si>
    <t>It featured a little kid and a man in the same outfit dancing and singing.</t>
  </si>
  <si>
    <t>TMC Tsubakimoto Group</t>
  </si>
  <si>
    <t>Manufacturing (automotive)</t>
  </si>
  <si>
    <t>Featured vans driving in choreographed formation.</t>
  </si>
  <si>
    <t>Ag Deodorant Spray</t>
  </si>
  <si>
    <t>Diane Extra Damage Repair Shampoo</t>
  </si>
  <si>
    <t>Pretty sure this features a female american celebrity, but I can never recognize them. It's definitely an American woman, in any case!</t>
  </si>
  <si>
    <t>å¤§æ£®å±‹ (Ohmoriya) Furikake</t>
  </si>
  <si>
    <t>A white guy sings a heavy metal jingle in a farmer's field whilst farmers watch and headbang.</t>
  </si>
  <si>
    <t>Biglobe Mobile</t>
  </si>
  <si>
    <t>A man dressed as a kappa and three adults dance.</t>
  </si>
  <si>
    <t>Yet another Y Mobile ad featuring Twice</t>
  </si>
  <si>
    <t>UQ</t>
  </si>
  <si>
    <t>Sayuri's new single, æœˆã¨èŠ±æŸ (Tsuki to Hanataba)</t>
  </si>
  <si>
    <t>Featured scenes from the anime Fate/EXTRA Last Encore in which the song is used as an ending theme.</t>
  </si>
  <si>
    <t>Dragon Quest Rivals</t>
  </si>
  <si>
    <t>SoftBank Mobile</t>
  </si>
  <si>
    <t>Features the recurring dog character. Used a joke/pun based on the special price.</t>
  </si>
  <si>
    <t>Fresher's Suits</t>
  </si>
  <si>
    <t>Price or Value;Components or Contents of product;Packaging or Shape</t>
  </si>
  <si>
    <t>Features the idol group Nogizaka46's song, and members dancing.</t>
  </si>
  <si>
    <t>Fujifilm's Year Album</t>
  </si>
  <si>
    <t>A traditionally-dressed family looked through an album with a panda mascot and its cub, looking at its baby pictures.</t>
  </si>
  <si>
    <t>Suntory Dekavita drink</t>
  </si>
  <si>
    <t>Components or Contents of product;Packaging or Shape;Nutrition;Product Benefits</t>
  </si>
  <si>
    <t>Actors play RPG characters (looks like the same Monster Hunter parody from a previous CV)</t>
  </si>
  <si>
    <t>Princess Connect Re:Dive</t>
  </si>
  <si>
    <t>å¤§ä¸‰å›½å¿— Great Kingdoms (Daisangokushi)</t>
  </si>
  <si>
    <t>Unlike most game CVs I've seen so far, this one was half a scene with actors, some dressed as game characters.</t>
  </si>
  <si>
    <t>Used a Sakoku (closed country) theme.</t>
  </si>
  <si>
    <t>Glory</t>
  </si>
  <si>
    <t>Technology</t>
  </si>
  <si>
    <t>Quality of product;Components or Contents of product;Safety;Product Benefits</t>
  </si>
  <si>
    <t>Dancers in traditional clothing sung in English.</t>
  </si>
  <si>
    <t>Doraemon Movie: Nobita no Takarajima</t>
  </si>
  <si>
    <t>Docomo</t>
  </si>
  <si>
    <t>Features idol group Nogizaka46</t>
  </si>
  <si>
    <t>Super Robot Taisen</t>
  </si>
  <si>
    <t>Burnout Syndromes' new single, Hanaichimonme (èŠ±ä¸€åŒ)</t>
  </si>
  <si>
    <t>Used the MV, but with substantial voiceover.</t>
  </si>
  <si>
    <t>Biore Deodorant Z</t>
  </si>
  <si>
    <t>Sekisui House</t>
  </si>
  <si>
    <t>Housing</t>
  </si>
  <si>
    <t>Components or Contents of product;Product Benefits;New features</t>
  </si>
  <si>
    <t>Recruit Rikunabi</t>
  </si>
  <si>
    <t>Featured college students in the more humorously difficult scenarios of life, like spilling beer at a part-time job, falling asleep in class, and passing out with your friends surrounded by snacks.</t>
  </si>
  <si>
    <t>Daido Zeriime Sparkling Soda</t>
  </si>
  <si>
    <t>Components or Contents of product;Taste (in relation to food);Packaging or Shape;Product Benefits</t>
  </si>
  <si>
    <t>Specifically advertising the grape flavour, an office worker falls through a sea of the drink, cuddling the candy that is inside the drink.</t>
  </si>
  <si>
    <t>Suntory Lemon Sour alcoholic drink</t>
  </si>
  <si>
    <t>In an office, a boss, dressed as a giant lemon, drinks after work with his underlings.</t>
  </si>
  <si>
    <t>åŒ—æ–—ãŒå¦‚ã (Hokuto ga Gotoku) (Like a North Star)</t>
  </si>
  <si>
    <t>A man in a gym dressed as Kenshiro jumps around and fights dramatically, and delivers his catchphrase, "Omae wa mo shindeiru." It's hilarious.</t>
  </si>
  <si>
    <t>Glico Pretz</t>
  </si>
  <si>
    <t>As a Jingle;Western Music Used</t>
  </si>
  <si>
    <t>"Pretty woman" but the lyrics are "Pretz woman"</t>
  </si>
  <si>
    <t>McDonald's Kakete Mio fries</t>
  </si>
  <si>
    <t>Components or Contents of product;Availability;Taste (in relation to food)</t>
  </si>
  <si>
    <t>Universal Cool Japan's Sailor Moon The Miracle 4-D</t>
  </si>
  <si>
    <t>Shiroineko Project x Attack on Titan collab</t>
  </si>
  <si>
    <t>Hoshino Gen's new single, Doraemon</t>
  </si>
  <si>
    <t>SoftBank Student Discounts</t>
  </si>
  <si>
    <t>Recurring characters for the SoftBank smart phone user student discounts.</t>
  </si>
  <si>
    <t>Hoshi no Dragon Quest</t>
  </si>
  <si>
    <t>Featured some guys dressed in Dragon Quest style pounding mochi.</t>
  </si>
  <si>
    <t>Anessa Aqua Booster EX Sunscreen</t>
  </si>
  <si>
    <t>Daisangokushi Great Kingdoms</t>
  </si>
  <si>
    <t>A recurring setting of a man in a government service place.</t>
  </si>
  <si>
    <t>earth music &amp; ecology</t>
  </si>
  <si>
    <t>Featured women having lovely daily lives and sewing together.</t>
  </si>
  <si>
    <t>Zoff</t>
  </si>
  <si>
    <t>Eyeglasses</t>
  </si>
  <si>
    <t>Pokemon Card Game Sun &amp; Moon</t>
  </si>
  <si>
    <t>Entertainment: Card Game</t>
  </si>
  <si>
    <t>A model is having a photoshoot with a foil Greninja card.</t>
  </si>
  <si>
    <t>Tokyo Disney Resort</t>
  </si>
  <si>
    <t>Amusement park</t>
  </si>
  <si>
    <t>Fate/Grand Order</t>
  </si>
  <si>
    <t xml:space="preserve">For an in-game campaign </t>
  </si>
  <si>
    <t>Kubota</t>
  </si>
  <si>
    <t>Manufacturing</t>
  </si>
  <si>
    <t>Lots of English, had involved dance numbers, costumes, and sets, and was about how the water is clear in England. The company manufactures pipes and such.</t>
  </si>
  <si>
    <t>Recaldent</t>
  </si>
  <si>
    <t>Monks training and teeth everywhere.</t>
  </si>
  <si>
    <t>Had a skit before the gameplay footage. A guy made super dramatic faces that resemble the emotes the player character makes in the game.</t>
  </si>
  <si>
    <t>æ¬…å‚46's (Keikizaka46) new single, ã‚¬ãƒ©ã‚¹ã‚’å‰²ã‚Œ! (Glass no Ware)</t>
  </si>
  <si>
    <t>iPhone at au</t>
  </si>
  <si>
    <t>A classroom full of people dressed in traditional clothing danced robotically to the iPhone ringtone.</t>
  </si>
  <si>
    <t>Alice Gear Aegis</t>
  </si>
  <si>
    <t>ç±³æ´¥çŽ„å¸«'s (Yonezu Kenshi) new single, Lemon</t>
  </si>
  <si>
    <t>Rakuma</t>
  </si>
  <si>
    <t>Monster Strike x Doraemon</t>
  </si>
  <si>
    <t>A woman in a Doraemon-inspired business suit talks dramatically on a fake phone.</t>
  </si>
  <si>
    <t>Georgia</t>
  </si>
  <si>
    <t>A security guard who remembers he chose his job because he wanted to be a hero as a kid.</t>
  </si>
  <si>
    <t>Hi Chew</t>
  </si>
  <si>
    <t>Was long, 60 seconds. Features extremely popular and longstanding pop trio, Perfume. They have a technological brand, and the CV was about future phone tech.</t>
  </si>
  <si>
    <t>Hokuto ga Gotoku</t>
  </si>
  <si>
    <t>Super Nanox</t>
  </si>
  <si>
    <t>Quality of product;Components or Contents of product;Packaging or Shape;Company Sponsored Research;Product Benefits</t>
  </si>
  <si>
    <t>Men with panda heads are featured, presumably representing the spots that the product can remove.</t>
  </si>
  <si>
    <t>Contac 600 Plus</t>
  </si>
  <si>
    <t>ATMs at FamilyMart/Sankusu</t>
  </si>
  <si>
    <t xml:space="preserve">Availability;Convenience </t>
  </si>
  <si>
    <t>Famichiki mascot was there! So Famichiki was also used during the ad. (FamilyMart is known for their chicken)</t>
  </si>
  <si>
    <t xml:space="preserve">Monster Hunter World </t>
  </si>
  <si>
    <t>Fun: as in, some of the monster moves were used / referred to</t>
  </si>
  <si>
    <t>Bingo 5 lottery</t>
  </si>
  <si>
    <t>Entertainment: Lottery/Gaming</t>
  </si>
  <si>
    <t>The use of Gegege no Kitaro anime to promote a lottery/Rugby partnership.</t>
  </si>
  <si>
    <t>Amazon Prime / Prime Video</t>
  </si>
  <si>
    <t>Quality of product;Components or Contents of product;Availability;Product Benefits</t>
  </si>
  <si>
    <t>Personal training/gym service.</t>
  </si>
  <si>
    <t>Fitness</t>
  </si>
  <si>
    <t>Smartphone service, I think.</t>
  </si>
  <si>
    <t>part of SoftBank services</t>
  </si>
  <si>
    <t>Reliability? But it's an emotional appeal.</t>
  </si>
  <si>
    <t>...Ride of the Valkyries? Oh. SoftBank commercial. Also the use of sincerity/believing students when they say they need a smartphone is interesting?</t>
  </si>
  <si>
    <t>Juju's single "Tokyo"</t>
  </si>
  <si>
    <t>Components or Contents of product;Tie-in to a movie that featured it</t>
  </si>
  <si>
    <t>Dragon Quest Monsters on mobile/ Square Enix</t>
  </si>
  <si>
    <t>Availability;Dragon Quest Anniversary was also used.</t>
  </si>
  <si>
    <t>Was using rakugo, it looked like!</t>
  </si>
  <si>
    <t>LinksMate</t>
  </si>
  <si>
    <t>Gummy Chibi Sours</t>
  </si>
  <si>
    <t>Use of traditional theater, also more bad puns</t>
  </si>
  <si>
    <t>New single by LiSA</t>
  </si>
  <si>
    <t>Connection to the Sword Art franchise used</t>
  </si>
  <si>
    <t>Alethea Clinic</t>
  </si>
  <si>
    <t>Quality of product;Product Benefits</t>
  </si>
  <si>
    <t>The gigantic cross/plus sign associating it with health.</t>
  </si>
  <si>
    <t>the 17 livestreaming app.</t>
  </si>
  <si>
    <t>Quality of product;Components or Contents of product;New Ideas or Innovations</t>
  </si>
  <si>
    <t>Denso Group</t>
  </si>
  <si>
    <t>Safety</t>
  </si>
  <si>
    <t>For an auto group commercial, only very little on the cars!</t>
  </si>
  <si>
    <t>LinksMate telecom</t>
  </si>
  <si>
    <t>Availability;Availability/reliability of connection, games available, etc</t>
  </si>
  <si>
    <t>Use of landmark /historical statues.</t>
  </si>
  <si>
    <t>Kirara Fantasia smartphone game app</t>
  </si>
  <si>
    <t>The use of animated cutscenes... to advertise a smartphone app (which I doubt isn't constantly animated!)</t>
  </si>
  <si>
    <t>You Can skills training school/programs</t>
  </si>
  <si>
    <t>Education? Skills training?</t>
  </si>
  <si>
    <t>A Certain Magical Index fighting/robot game</t>
  </si>
  <si>
    <t>LPS "News"</t>
  </si>
  <si>
    <t>Not used.;As a Jingle</t>
  </si>
  <si>
    <t>Also the Johnny's Entertainment jingle/bit, so a bit of reliability/big studio behind this as well.</t>
  </si>
  <si>
    <t>Nissei Advance</t>
  </si>
  <si>
    <t>Real Estate</t>
  </si>
  <si>
    <t>Rizap</t>
  </si>
  <si>
    <t>Fujifilm Smartphone de Cheki</t>
  </si>
  <si>
    <t>Photography</t>
  </si>
  <si>
    <t>The same family as in another Fujifilm ad.</t>
  </si>
  <si>
    <t>An Alien Tommy Lee Jones CV! These have been going on for over a decade.</t>
  </si>
  <si>
    <t>Infini T Force Gachaman</t>
  </si>
  <si>
    <t>Town Work</t>
  </si>
  <si>
    <t>Job Listings</t>
  </si>
  <si>
    <t>Hoochiki</t>
  </si>
  <si>
    <t>Two lovebirds talk and use psychic powers to try to change a fire detector.</t>
  </si>
  <si>
    <t>The Mini Mini mascot is flirted with by a pretty woman.</t>
  </si>
  <si>
    <t>Hey! Say! JUMP's new single, ãƒžã‚¨ãƒ²ãƒ ã‚± (Mae wo Muke)</t>
  </si>
  <si>
    <t>Biore UV Aqua Rich Watery Essence Sunscreen</t>
  </si>
  <si>
    <t>Quality of product;Components or Contents of product;Packaging or Shape;Independent Research</t>
  </si>
  <si>
    <t>A man voice acts as the sun trying to burn a woman riding a bike, but can't do it because of her sunscreen.</t>
  </si>
  <si>
    <t>Two women (both idols) cutely make a Valentine's chocolate; the commercial is for a Valentine's campaign in the game.</t>
  </si>
  <si>
    <t>A Team</t>
  </si>
  <si>
    <t>Moving</t>
  </si>
  <si>
    <t>Teller</t>
  </si>
  <si>
    <t>Showed people working all kinds of jobs drinking various Georgia coffee products.</t>
  </si>
  <si>
    <t xml:space="preserve">Aoki </t>
  </si>
  <si>
    <t>TrySail's new single, Wanted Girl</t>
  </si>
  <si>
    <t>Mahou Shoujo Madoka Magica Magia Record</t>
  </si>
  <si>
    <t>Characters spoke about the game</t>
  </si>
  <si>
    <t>JT</t>
  </si>
  <si>
    <t>Tobacco</t>
  </si>
  <si>
    <t>None of the commercial was related to the company.</t>
  </si>
  <si>
    <t>A woman in white stands on a beach and sings as a slideshow of many different Japanese people from many walks of life is shown.</t>
  </si>
  <si>
    <t>Nissin UFO</t>
  </si>
  <si>
    <t>A parody of Kyary Pamyu Pamyu's MV for Fashion Monster, but an old man stands in for Kyary.</t>
  </si>
  <si>
    <t>The music was kind of a remix of YMCA. Used creative ways to show the number 0 and used phone cameras.</t>
  </si>
  <si>
    <t>Locondo</t>
  </si>
  <si>
    <t xml:space="preserve">Czako no Republic's new album, æ—…ã«å‡ºã‚‹æº–å‚™ (Tabi no Deru Junbi) </t>
  </si>
  <si>
    <t>A teenager uses the product to voice message a boy to ask him out.</t>
  </si>
  <si>
    <t xml:space="preserve">My Tear contact lens solution </t>
  </si>
  <si>
    <t>Used footage from the Chihayafuru movie.</t>
  </si>
  <si>
    <t>Lala Crush</t>
  </si>
  <si>
    <t>An old woman speaks German. Some children dressed as monks (?) dance strangely in a bright pink temple.</t>
  </si>
  <si>
    <t>Lots of bright colours, some men at school squeeze comically-sized fruit and a comical amount of juice sprays out.</t>
  </si>
  <si>
    <t>Ni no Kuni II</t>
  </si>
  <si>
    <t>Highlighted the voice actors, showing their faces along footage of the characters they play.</t>
  </si>
  <si>
    <t>Pucho</t>
  </si>
  <si>
    <t>Various pretty women face the camera and mimic feeding candy to the viewer in a cutesy way. Mentions you can go online and experience being fed candy with VR.</t>
  </si>
  <si>
    <t>Gokiburi cockroach killer spray</t>
  </si>
  <si>
    <t>Quality of product;Components or Contents of product;Packaging or Shape;Product Benefits;Research, unknown who sponsored it.</t>
  </si>
  <si>
    <t>Dramatization of how the spray works, with the little spray molecules having talking heads inside them and killing CG cockroaches with human faces.</t>
  </si>
  <si>
    <t>Bourbon Coconut Milk</t>
  </si>
  <si>
    <t>A young woman has a break in a chic cafe with the product.</t>
  </si>
  <si>
    <t>in Energy drink</t>
  </si>
  <si>
    <t>CV was really fast paced, lots of busy stuff going on in the character's life.</t>
  </si>
  <si>
    <t>Coca-Cola Plus</t>
  </si>
  <si>
    <t xml:space="preserve">SoftBank Mobile </t>
  </si>
  <si>
    <t>A joke where "thank you" pronounced in Japanese sounds like "39," a reference to the price of the phone plan. Features recurring characters.</t>
  </si>
  <si>
    <t>Dragonball Xenoverse 2</t>
  </si>
  <si>
    <t>Some kids at a store use a Dragonball attack to get their mother to buy them the game.</t>
  </si>
  <si>
    <t>Mahour Shoujo Madoka Magica Magia Record</t>
  </si>
  <si>
    <t>A character talks about the game.</t>
  </si>
  <si>
    <t>Universal Studios Japan</t>
  </si>
  <si>
    <t>Theme park</t>
  </si>
  <si>
    <t>theme park attractions</t>
  </si>
  <si>
    <t>Slendertone</t>
  </si>
  <si>
    <t xml:space="preserve">Softbank merchandise </t>
  </si>
  <si>
    <t>goods</t>
  </si>
  <si>
    <t>goods with the company mascot on them</t>
  </si>
  <si>
    <t>I love the softbank dog.</t>
  </si>
  <si>
    <t>Dynamite Boat Race Cafe</t>
  </si>
  <si>
    <t>New Ideas or Innovations</t>
  </si>
  <si>
    <t>I am not sure if it is a game or a real cafe.</t>
  </si>
  <si>
    <t>Caravan Stories</t>
  </si>
  <si>
    <t>UR (housing service)</t>
  </si>
  <si>
    <t>KFC</t>
  </si>
  <si>
    <t>A clinic (I couldn't read the kanji)</t>
  </si>
  <si>
    <t>Nutrition</t>
  </si>
  <si>
    <t>I think for cancer? I am really not sure.</t>
  </si>
  <si>
    <t>Pocky</t>
  </si>
  <si>
    <t>Price or Value;Quality of product;New Ideas or Innovations</t>
  </si>
  <si>
    <t>AU</t>
  </si>
  <si>
    <t>throat drops</t>
  </si>
  <si>
    <t>attractions</t>
  </si>
  <si>
    <t>indeed</t>
  </si>
  <si>
    <t xml:space="preserve">job app </t>
  </si>
  <si>
    <t>Afit (mattress)</t>
  </si>
  <si>
    <t>Tochiotome (candy?)</t>
  </si>
  <si>
    <t>Taste (in relation to food)</t>
  </si>
  <si>
    <t>I have no idea what it is, but it is strawberry flavored and makes your family happy</t>
  </si>
  <si>
    <t>Nova</t>
  </si>
  <si>
    <t>Guarantees or Warranties</t>
  </si>
  <si>
    <t>Background;Jingle Only (no other music)</t>
  </si>
  <si>
    <t>Toyobo</t>
  </si>
  <si>
    <t>textiles</t>
  </si>
  <si>
    <t>Fanta</t>
  </si>
  <si>
    <t>Zenhoren (housing)</t>
  </si>
  <si>
    <t>housing service</t>
  </si>
  <si>
    <t>CID</t>
  </si>
  <si>
    <t>Category</t>
  </si>
  <si>
    <t>English</t>
  </si>
  <si>
    <t>Appeal Type</t>
  </si>
  <si>
    <t>Involvement</t>
  </si>
  <si>
    <t>Informational Cues</t>
  </si>
  <si>
    <t>Music</t>
  </si>
  <si>
    <t>(blank)</t>
  </si>
  <si>
    <t>Grand Total</t>
  </si>
  <si>
    <t>Jingle Only</t>
  </si>
  <si>
    <t>As a Jingle;Jingle Only</t>
  </si>
  <si>
    <t>Background;Jingle Only</t>
  </si>
  <si>
    <t>Not Used</t>
  </si>
  <si>
    <t>Not Used;As a Jingle</t>
  </si>
  <si>
    <t>Music Usage</t>
  </si>
  <si>
    <t>No Music</t>
  </si>
  <si>
    <t>Use of English</t>
  </si>
  <si>
    <t>Involvement Level</t>
  </si>
  <si>
    <t>Count</t>
  </si>
  <si>
    <t>Reliability</t>
  </si>
  <si>
    <t>Classification</t>
  </si>
  <si>
    <t>Other</t>
  </si>
  <si>
    <t>Industrial Parts</t>
  </si>
  <si>
    <t>Used the Mini Mini mascot. Has almost nothing to do with Housing (apart from one line) and instead features baseball, a pop song, and a teenage girl.</t>
  </si>
  <si>
    <t>UR (Housing service)</t>
  </si>
  <si>
    <t>Zenhoren (Housing)</t>
  </si>
  <si>
    <t>Housing service</t>
  </si>
  <si>
    <t>Entertainment: Other</t>
  </si>
  <si>
    <t>Construction</t>
  </si>
  <si>
    <t>Environmental Technology</t>
  </si>
  <si>
    <t>Business Technology</t>
  </si>
  <si>
    <t>Textiles</t>
  </si>
  <si>
    <t>Price or Value;Components or Contents of product;Special Offers;Product Benefits</t>
  </si>
  <si>
    <t>Availability;Special Offers</t>
  </si>
  <si>
    <t>Price or Value;Components or Contents of product;Availability;Special Offers;Packaging or Shape</t>
  </si>
  <si>
    <t>Quality of product;Components or Contents of product;Availability;Special Offers</t>
  </si>
  <si>
    <t>Price or Value;Quality of product;Special Offers</t>
  </si>
  <si>
    <t>Special Offers</t>
  </si>
  <si>
    <t>Price or Value;Availability;Special Offers;Reliability of service</t>
  </si>
  <si>
    <t>Quality of product;Components or Contents of product;Special Offers;Packaging or Shape</t>
  </si>
  <si>
    <t>Price or Value;Availability;Special Offers;Packaging or Shape</t>
  </si>
  <si>
    <t>Components or Contents of product;Special Offers;Rules for use/offer</t>
  </si>
  <si>
    <t>Components or Contents of product;Availability;Special Offers;Packaging or Shape</t>
  </si>
  <si>
    <t>Price or Value;Components or Contents of product;Availability;Special Offers;Product Benefits</t>
  </si>
  <si>
    <t>Components or Contents of product;Special Offers</t>
  </si>
  <si>
    <t>Special Offers;Packaging or Shape</t>
  </si>
  <si>
    <t>Components or Contents of product;Special Offers;Packaging or Shape</t>
  </si>
  <si>
    <t>Price or Value;Availability;Special Offers</t>
  </si>
  <si>
    <t>Price or Value;Components or Contents of product;Special Offers;Packaging or Shape</t>
  </si>
  <si>
    <t>Quality of product;Components or Contents of product;Special Offers;Product Benefits</t>
  </si>
  <si>
    <t>Price or Value;Quality of product;Components or Contents of product;Special Offers;Packaging or Shape</t>
  </si>
  <si>
    <t>Components or Contents of product;Availability;Special Offers</t>
  </si>
  <si>
    <t>Components or Contents of product;Availability;Special Offers;Product Benefits</t>
  </si>
  <si>
    <t>Quality of product;Components or Contents of product;Special Offers;Packaging or Shape;Product Benefits</t>
  </si>
  <si>
    <t>Quality of product;Components or Contents of product;Special Offers;Safety;Product Benefits</t>
  </si>
  <si>
    <t>Special Offers;Product Benefits</t>
  </si>
  <si>
    <t>Price or Value;Special Offers</t>
  </si>
  <si>
    <t>Price or Value;Components or Contents of product;Availability;Special Offers;Packaging or Shape;Product Benefits</t>
  </si>
  <si>
    <t>Price or Value;Components or Contents of product;Availability;Special Offers</t>
  </si>
  <si>
    <t>Price or Value;Components or Contents of product;Special Offers</t>
  </si>
  <si>
    <t>Price or Value;Quality of product;Components or Contents of product;Special Offers;Taste (in relation to food);Packaging or Shape</t>
  </si>
  <si>
    <t>Availability</t>
  </si>
  <si>
    <t>Independent Research</t>
  </si>
  <si>
    <t>Company Sponsored Research</t>
  </si>
  <si>
    <t>Components or Contents of Product</t>
  </si>
  <si>
    <t>Type of Appeal</t>
  </si>
  <si>
    <t>Percentage</t>
  </si>
  <si>
    <t>%w/combine</t>
  </si>
  <si>
    <t>Video ID</t>
  </si>
  <si>
    <t>ID</t>
  </si>
  <si>
    <t>Status</t>
  </si>
  <si>
    <t>Year</t>
  </si>
  <si>
    <t>Length</t>
  </si>
  <si>
    <t>Title</t>
  </si>
  <si>
    <t>Tags</t>
  </si>
  <si>
    <t>Video URL</t>
  </si>
  <si>
    <t>source_URLS</t>
  </si>
  <si>
    <t>002</t>
  </si>
  <si>
    <t>Inactive</t>
  </si>
  <si>
    <t>Toyota TV Commercial, 'Toyotathon: Friends'</t>
  </si>
  <si>
    <t>Vehicles Auto Makers Toyota</t>
  </si>
  <si>
    <t>https://d3npuic909260z.cloudfront.net/001/022/218/7AMF.mp4</t>
  </si>
  <si>
    <t>https://www.ispot.tv/ad/7AMF/toyota-toyotathon-friends</t>
  </si>
  <si>
    <t>004</t>
  </si>
  <si>
    <t>State Farm TV Commercial, 'Shopping'</t>
  </si>
  <si>
    <t>Insurance Auto &amp; General State Farm</t>
  </si>
  <si>
    <t>https://d3npuic909260z.cloudfront.net/001/011/175/7LaG_360.mp4</t>
  </si>
  <si>
    <t>https://www.ispot.tv/ad/7LaG/state-farm-shopping</t>
  </si>
  <si>
    <t>006</t>
  </si>
  <si>
    <t>State Farm Discount Double Check TV Commercial Feat. Kerry Wood, Andre Dawson</t>
  </si>
  <si>
    <t>https://d3npuic909260z.cloudfront.net/001/002/551/7Vzj_360.mp4</t>
  </si>
  <si>
    <t>https://www.ispot.tv/ad/7Vzj/state-farm-discount-double-check-feat-kerry-wood-andre-dawson</t>
  </si>
  <si>
    <t>316</t>
  </si>
  <si>
    <t>Active</t>
  </si>
  <si>
    <t>Showtime TV Commercial, 'Shameless'</t>
  </si>
  <si>
    <t>Life &amp; Entertainment TV Networks Showtime</t>
  </si>
  <si>
    <t>https://d3npuic909260z.cloudfront.net/002/535/695/ZI3I.mp4</t>
  </si>
  <si>
    <t>https://www.ispot.tv/ad/ZI3I/showtime-shameless</t>
  </si>
  <si>
    <t>001</t>
  </si>
  <si>
    <t>Target Red Card TV Commercial, 'Big Holiday Plans'</t>
  </si>
  <si>
    <t>Retail Stores Department Stores Target</t>
  </si>
  <si>
    <t>https://d3npuic909260z.cloudfront.net/001/072/164/75Il_360.mp4</t>
  </si>
  <si>
    <t>https://www.ispot.tv/ad/75Il/target-red-card-big-holiday-plans</t>
  </si>
  <si>
    <t>326</t>
  </si>
  <si>
    <t>Coca-Cola TV Commercial, 'Snow Polar Bear' Song by Edvard Grieg</t>
  </si>
  <si>
    <t>Food &amp; Beverage Soda Coca-Cola</t>
  </si>
  <si>
    <t>https://d3npuic909260z.cloudfront.net/002/535/296/ZIai_360.mp4</t>
  </si>
  <si>
    <t>https://www.ispot.tv/ad/ZIai/coca-cola-snow-polar-bear-song-by-edvard-grieg</t>
  </si>
  <si>
    <t>003</t>
  </si>
  <si>
    <t>State Farm TV Commercial, 'Never'</t>
  </si>
  <si>
    <t>https://d3npuic909260z.cloudfront.net/001/162/265/7E8W_360.mp4</t>
  </si>
  <si>
    <t>https://www.ispot.tv/ad/7E8W/state-farm-never</t>
  </si>
  <si>
    <t>005</t>
  </si>
  <si>
    <t>Lexus F Class TV Commercial, 'The Performance Side of Lexus'</t>
  </si>
  <si>
    <t>Vehicles Auto Makers Lexus</t>
  </si>
  <si>
    <t>https://d3npuic909260z.cloudfront.net/001/098/889/7SQF_360.mp4</t>
  </si>
  <si>
    <t>https://www.ispot.tv/ad/7SQF/lexus-f-class-the-performance-side-of-lexus</t>
  </si>
  <si>
    <t>007</t>
  </si>
  <si>
    <t>Target TV Commercial, Imagine Dragons - Shots (Live GRAMMYs 2015)</t>
  </si>
  <si>
    <t>https://d3npuic909260z.cloudfront.net/001/185/650/7xXh_360.mp4</t>
  </si>
  <si>
    <t>https://www.ispot.tv/ad/7xXh/target-imagine-dragons-shots-live-grammys-2015</t>
  </si>
  <si>
    <t>008</t>
  </si>
  <si>
    <t>Budweiser Super Bowl 2015 Commercial, 'Lost Dog' Song by Sleeping at Last</t>
  </si>
  <si>
    <t>Food &amp; Beverage Beer Budweiser</t>
  </si>
  <si>
    <t>https://d3npuic909260z.cloudfront.net/001/182/975/7xYS_360.mp4</t>
  </si>
  <si>
    <t>https://www.ispot.tv/ad/7xYS/budweiser-super-bowl-2015-commercial-lost-dog-song-by-sleeping-at-last</t>
  </si>
  <si>
    <t>017</t>
  </si>
  <si>
    <t>GEICO TV Commercial, 'Spy: It's What You Do'</t>
  </si>
  <si>
    <t>Insurance Auto &amp; General GEICO</t>
  </si>
  <si>
    <t>https://d3npuic909260z.cloudfront.net/001/290/434/AZIA_360.mp4</t>
  </si>
  <si>
    <t>https://www.ispot.tv/ad/AZIA/geico-spy-its-what-you-do</t>
  </si>
  <si>
    <t>369</t>
  </si>
  <si>
    <t>Amazon Prime Video TV Commercial, 'The Man in the High Castle: S4 - Critics'</t>
  </si>
  <si>
    <t>Life &amp; Entertainment Video Streaming Services Amazon Prime Video</t>
  </si>
  <si>
    <t>https://d3npuic909260z.cloudfront.net/002/539/808/Zo0K_360.mp4</t>
  </si>
  <si>
    <t>https://www.ispot.tv/ad/Zo0K/amazon-prime-video-the-man-in-the-high-castle-s4-critics</t>
  </si>
  <si>
    <t>415</t>
  </si>
  <si>
    <t>Environmental Protection Agency TV Commercial, 'Fish With No Water'</t>
  </si>
  <si>
    <t>Politics, Government &amp; Organizations Government Services Environmental Protection Agency</t>
  </si>
  <si>
    <t>https://d3npuic909260z.cloudfront.net/002/502/634/ZVMB.mp4</t>
  </si>
  <si>
    <t>https://www.ispot.tv/ad/ZVMB/environmental-protection-agency-fish-with-no-water</t>
  </si>
  <si>
    <t>011</t>
  </si>
  <si>
    <t>Cytosport Muscle Milk TV Commercial, 'Lean On Me' Featuring Clay Matthews</t>
  </si>
  <si>
    <t>Health &amp; Beauty Vitamins &amp; Supplements Cytosport Muscle Milk</t>
  </si>
  <si>
    <t>https://d3npuic909260z.cloudfront.net/001/428/774/AHU4_360.mp4</t>
  </si>
  <si>
    <t>https://www.ispot.tv/ad/AHU4/cytosport-muscle-milk-lean-on-me-featuring-clay-matthews</t>
  </si>
  <si>
    <t>012</t>
  </si>
  <si>
    <t>Mountain Dew Kickstart Super Bowl 2016 TV Commercial, 'Puppymonkeybaby'</t>
  </si>
  <si>
    <t>Food &amp; Beverage Soda Mountain Dew</t>
  </si>
  <si>
    <t>https://d3npuic909260z.cloudfront.net/001/305/041/AOiv_360.mp4</t>
  </si>
  <si>
    <t>https://www.ispot.tv/ad/AOiv/mountain-dew-kickstart-super-bowl-2016-puppymonkeybaby</t>
  </si>
  <si>
    <t>013</t>
  </si>
  <si>
    <t>Dove Chocolate TV Commercial, 'Each &amp; Every Day' Song by Edith Piaf</t>
  </si>
  <si>
    <t>Food &amp; Beverage Candy &amp; Gum Dove Chocolate</t>
  </si>
  <si>
    <t>https://d3npuic909260z.cloudfront.net/001/383/297/Arrw_360.mp4</t>
  </si>
  <si>
    <t>https://www.ispot.tv/ad/Arrw/dove-chocolate-each-and-every-day-song-by-edith-piaf</t>
  </si>
  <si>
    <t>014</t>
  </si>
  <si>
    <t>T-Mobile One TV Commercial, 'Road Trip' Featuring Ariana Grande</t>
  </si>
  <si>
    <t>Electronics &amp; Communication Wireless T-Mobile</t>
  </si>
  <si>
    <t>https://d3npuic909260z.cloudfront.net/001/408/271/Asmj_360.mp4</t>
  </si>
  <si>
    <t>https://www.ispot.tv/ad/Asmj/t-mobile-one-road-trip-featuring-ariana-grande</t>
  </si>
  <si>
    <t>015</t>
  </si>
  <si>
    <t>T-Mobile TV Commercial, 'Verizon's Secret'</t>
  </si>
  <si>
    <t>https://d3npuic909260z.cloudfront.net/001/300/419/AtEN_360.mp4</t>
  </si>
  <si>
    <t>https://www.ispot.tv/ad/AtEN/t-mobile-verizons-secret</t>
  </si>
  <si>
    <t>016</t>
  </si>
  <si>
    <t>Apple TV Commercial, 'Frankie's Holiday' Featuring Brad Garrett</t>
  </si>
  <si>
    <t>Electronics &amp; Communication Mobile Devices Apple iPhone</t>
  </si>
  <si>
    <t>https://d3npuic909260z.cloudfront.net/001/434/508/AxKU_360.mp4</t>
  </si>
  <si>
    <t>https://www.ispot.tv/ad/AxKU/apple-frankies-holiday-featuring-brad-garrett</t>
  </si>
  <si>
    <t>226</t>
  </si>
  <si>
    <t>Wonderful Pistachios TV Commercial, 'Ernie in the Elevator'</t>
  </si>
  <si>
    <t>Food &amp; Beverage Snack Foods Wonderful Pistachios</t>
  </si>
  <si>
    <t>https://d3npuic909260z.cloudfront.net/002/524/139/ZA4H_360.mp4</t>
  </si>
  <si>
    <t>https://www.ispot.tv/ad/ZA4H/wonderful-pistachios-ernie-in-the-elevator</t>
  </si>
  <si>
    <t>248</t>
  </si>
  <si>
    <t>Military Warriors Support Foundation TV Commercial, 'Home for Heroes'</t>
  </si>
  <si>
    <t>Politics, Government &amp; Organizations Non-Profit Organizations Military Warriors Support Foundation</t>
  </si>
  <si>
    <t>https://d3npuic909260z.cloudfront.net/002/522/207/ZAlL.mp4</t>
  </si>
  <si>
    <t>https://www.ispot.tv/ad/ZAlL/military-warriors-support-foundation-home-for-heroes</t>
  </si>
  <si>
    <t>270</t>
  </si>
  <si>
    <t>Cuisinart Elemental 13-Cup Food Processor TV Commercial, 'Dicing &amp; Slicing'</t>
  </si>
  <si>
    <t>Home &amp; Real Estate Kitchenware Cuisinart</t>
  </si>
  <si>
    <t>https://d3npuic909260z.cloudfront.net/002/529/257/Zdbv_360.mp4</t>
  </si>
  <si>
    <t>https://www.ispot.tv/ad/Zdbv/cuisinart-elemental-food-processor-more-than-an-appliance</t>
  </si>
  <si>
    <t>009</t>
  </si>
  <si>
    <t>Budweiser Super Bowl 2017 TV Commercial, 'Born the Hard Way'</t>
  </si>
  <si>
    <t>https://d3npuic909260z.cloudfront.net/001/472/134/A30O_360.mp4</t>
  </si>
  <si>
    <t>https://www.ispot.tv/ad/A30O/budweiser-super-bowl-2017-born-the-hard-way</t>
  </si>
  <si>
    <t>010</t>
  </si>
  <si>
    <t>Pizza Hut Super Bowl 2017 TV Commercial, 'Oh My' Featuring George Takei</t>
  </si>
  <si>
    <t>Restaurants Pizza Pizza Hut</t>
  </si>
  <si>
    <t>https://d3npuic909260z.cloudfront.net/001/472/031/A33N_360.mp4</t>
  </si>
  <si>
    <t>https://www.ispot.tv/ad/A33N/pizza-hut-super-bowl-2017-oh-my-featuring-george-takei</t>
  </si>
  <si>
    <t>187</t>
  </si>
  <si>
    <t>Apple iPhone X TV Commercial, 'Sway' Song by Sam Smith</t>
  </si>
  <si>
    <t>https://d3npuic909260z.cloudfront.net/001/642/665/wC3Y.mp4</t>
  </si>
  <si>
    <t>https://www.ispot.tv/ad/wC3Y/apple-iphone-x-sway-song-by-sam-smith</t>
  </si>
  <si>
    <t>188</t>
  </si>
  <si>
    <t>T-Mobile TV Commercial, 'Family Plans Include Netflix'</t>
  </si>
  <si>
    <t>https://d3npuic909260z.cloudfront.net/001/662/815/wEvc_360.mp4</t>
  </si>
  <si>
    <t>https://www.ispot.tv/ad/wEvc/t-mobile-family-plans-include-netflix</t>
  </si>
  <si>
    <t>189</t>
  </si>
  <si>
    <t>Verizon TV Commercial, 'Putting Better Outcomes at Doctors’ Fingertips'</t>
  </si>
  <si>
    <t>Electronics &amp; Communication Wireless Verizon</t>
  </si>
  <si>
    <t>https://d3npuic909260z.cloudfront.net/001/661/898/wEXT.mp4</t>
  </si>
  <si>
    <t>https://www.ispot.tv/ad/wEXT/verizon-putting-better-outcomes-at-doctors-fingertips</t>
  </si>
  <si>
    <t>190</t>
  </si>
  <si>
    <t>Clorox TV Commercial, 'Clean Matters'</t>
  </si>
  <si>
    <t>Home &amp; Real Estate Cleaning Supplies &amp; Fresheners Clorox</t>
  </si>
  <si>
    <t>https://d3npuic909260z.cloudfront.net/001/601/018/wGg9.mp4</t>
  </si>
  <si>
    <t>https://www.ispot.tv/ad/wGg9/clorox-clean-matters</t>
  </si>
  <si>
    <t>191</t>
  </si>
  <si>
    <t>Amazon TV Commercial, 'Peak Jobs: On the Spot'</t>
  </si>
  <si>
    <t>Retail Stores Online &amp; Auction Websites Amazon</t>
  </si>
  <si>
    <t>https://d3npuic909260z.cloudfront.net/001/629/149/wjyj.mp4</t>
  </si>
  <si>
    <t>https://www.ispot.tv/ad/wjyj/amazon-peak-jobs-on-the-spot</t>
  </si>
  <si>
    <t>192</t>
  </si>
  <si>
    <t>Sprite Cranberry TV Commercial, 'Cranberry Animated' Featuring LeBron James</t>
  </si>
  <si>
    <t>Food &amp; Beverage Soda Sprite</t>
  </si>
  <si>
    <t>https://d3npuic909260z.cloudfront.net/001/637/582/wMzg_360.mp4</t>
  </si>
  <si>
    <t>https://www.ispot.tv/ad/wMzg/sprite-cranberry-cranberry-animated-featuring-lebron-james</t>
  </si>
  <si>
    <t>193</t>
  </si>
  <si>
    <t>Verizon Black Friday TV Commercial, 'Drummer'</t>
  </si>
  <si>
    <t>https://d3npuic909260z.cloudfront.net/001/643/662/wNd3.mp4</t>
  </si>
  <si>
    <t>https://www.ispot.tv/ad/wNd3/verizon-black-friday-drummer</t>
  </si>
  <si>
    <t>194</t>
  </si>
  <si>
    <t>Amazon TV Commercial, 'Entertaining' Song by Chic</t>
  </si>
  <si>
    <t>https://d3npuic909260z.cloudfront.net/001/645/896/wNFT.mp4</t>
  </si>
  <si>
    <t>https://www.ispot.tv/ad/wNFT/amazon-good-times</t>
  </si>
  <si>
    <t>195</t>
  </si>
  <si>
    <t>Apple iPhone X TV Commercial, 'Animoji Yourself' Song by Big Boi</t>
  </si>
  <si>
    <t>https://d3npuic909260z.cloudfront.net/001/651/391/wu7C_360.mp4</t>
  </si>
  <si>
    <t>https://www.ispot.tv/ad/wu7C/apple-iphone-x-animoji-yourself-song-by-big-boi</t>
  </si>
  <si>
    <t>196</t>
  </si>
  <si>
    <t>Verizon TV Commercial, 'Making Cities Smarter and Greener'</t>
  </si>
  <si>
    <t>https://d3npuic909260z.cloudfront.net/001/650/706/wzcF.mp4</t>
  </si>
  <si>
    <t>https://www.ispot.tv/ad/wzcF/verizon-making-cities-smarter-and-greener</t>
  </si>
  <si>
    <t>197</t>
  </si>
  <si>
    <t>Apple iPhone X TV Commercial, 'It's Here' Song by Sofi Tukker</t>
  </si>
  <si>
    <t>https://d3npuic909260z.cloudfront.net/001/649/204/wzjh_360.mp4</t>
  </si>
  <si>
    <t>https://www.ispot.tv/ad/wzjh/apple-iphone-x-its-here-song-by-sofi-tukker</t>
  </si>
  <si>
    <t>198</t>
  </si>
  <si>
    <t>Amazon TV Commercial, 'Give'</t>
  </si>
  <si>
    <t>https://d3npuic909260z.cloudfront.net/001/649/162/wzjn_360.mp4</t>
  </si>
  <si>
    <t>https://www.ispot.tv/ad/wzjn/amazon-give</t>
  </si>
  <si>
    <t>227</t>
  </si>
  <si>
    <t>Wonderful Pistachios TV Commercial, 'Ernie's One Regret'</t>
  </si>
  <si>
    <t>https://d3npuic909260z.cloudfront.net/002/524/145/ZA4i.mp4</t>
  </si>
  <si>
    <t>https://www.ispot.tv/ad/ZA4i/wonderful-pistachios-ernies-one-regret</t>
  </si>
  <si>
    <t>368</t>
  </si>
  <si>
    <t>Amazon Prime Video TV Commercial, 'The Marvelous Mrs. Maisel: S3 - Generic'</t>
  </si>
  <si>
    <t>https://d3npuic909260z.cloudfront.net/002/539/829/Zo0J_360.mp4</t>
  </si>
  <si>
    <t>https://www.ispot.tv/ad/Zo0J/amazon-prime-video-the-marvelous-mrs-maisel-s3-generic</t>
  </si>
  <si>
    <t>018</t>
  </si>
  <si>
    <t>Walmart Black Friday TV Commercial, 'Light Up Black Friday'</t>
  </si>
  <si>
    <t>Retail Stores Department Stores Walmart</t>
  </si>
  <si>
    <t>https://d3npuic909260z.cloudfront.net/001/969/657/d32G.mp4</t>
  </si>
  <si>
    <t>https://www.ispot.tv/ad/d32G/walmart-black-friday-light-up-black-friday</t>
  </si>
  <si>
    <t>019</t>
  </si>
  <si>
    <t>Walmart App TV Commercial, 'Give It to Me' Song by Rick James</t>
  </si>
  <si>
    <t>https://d3npuic909260z.cloudfront.net/001/990/476/d4RQ_360.mp4</t>
  </si>
  <si>
    <t>https://www.ispot.tv/ad/d4RQ/walmart-give-it-to-me-song-by-rick-james</t>
  </si>
  <si>
    <t>020</t>
  </si>
  <si>
    <t>Target TV Commercial, 'Holidays: Winter Anthem' Song by Sia</t>
  </si>
  <si>
    <t>https://d3npuic909260z.cloudfront.net/001/972/704/dcka_360.mp4</t>
  </si>
  <si>
    <t>https://www.ispot.tv/ad/dcka/target-2018-holidays-winter-anthem-song-by-sia</t>
  </si>
  <si>
    <t>021</t>
  </si>
  <si>
    <t>Walmart TV Commercial, 'Light Up Christmas' Song by KC &amp; The Sunshine Band</t>
  </si>
  <si>
    <t>https://d3npuic909260z.cloudfront.net/001/948/290/de3b.mp4</t>
  </si>
  <si>
    <t>https://www.ispot.tv/ad/de3b/walmart-light-up-christmas-song-by-kc-and-the-sunshine-band</t>
  </si>
  <si>
    <t>022</t>
  </si>
  <si>
    <t>State Farm TV Commercial, 'Nice Moments' Featuring Chris Paul, Oscar Nuñez</t>
  </si>
  <si>
    <t>https://d3npuic909260z.cloudfront.net/001/924/189/dFiF.mp4</t>
  </si>
  <si>
    <t>https://www.ispot.tv/ad/dFiF/state-farm-nice-moments-featuring-chris-paul-oscar-nuez</t>
  </si>
  <si>
    <t>023</t>
  </si>
  <si>
    <t>T-Mobile TV Commercial, 'Thank You for Your Service'</t>
  </si>
  <si>
    <t>https://d3npuic909260z.cloudfront.net/001/963/872/dhiN.mp4</t>
  </si>
  <si>
    <t>https://www.ispot.tv/ad/dhiN/t-mobile-thank-you-for-your-service</t>
  </si>
  <si>
    <t>024</t>
  </si>
  <si>
    <t>Whole Foods Market TV Commercial, 'Backup Thanksgiving'</t>
  </si>
  <si>
    <t>Retail Stores Grocery Stores Whole Foods Market</t>
  </si>
  <si>
    <t>https://d3npuic909260z.cloudfront.net/001/949/078/di7J_360.mp4</t>
  </si>
  <si>
    <t>https://www.ispot.tv/ad/di7J/whole-foods-market-backup-thanksgiving</t>
  </si>
  <si>
    <t>025</t>
  </si>
  <si>
    <t>Target TV Commercial, 'Gather Round' Song by Sia</t>
  </si>
  <si>
    <t>https://d3npuic909260z.cloudfront.net/001/939/859/dJJK.mp4</t>
  </si>
  <si>
    <t>https://www.ispot.tv/ad/dJJK/target-gather-round-song-by-sia</t>
  </si>
  <si>
    <t>026</t>
  </si>
  <si>
    <t>Verizon 5G Ultra Wideband TV Commercial, 'First to Tomorrow. First to 5G.'</t>
  </si>
  <si>
    <t>https://d3npuic909260z.cloudfront.net/001/887/425/dMMI.mp4</t>
  </si>
  <si>
    <t>https://www.ispot.tv/ad/dMMI/verizon-5g-ultra-wideband-first-to-tomorrow-first-to-5g</t>
  </si>
  <si>
    <t>027</t>
  </si>
  <si>
    <t>Verizon TV Commercial, 'First Call'</t>
  </si>
  <si>
    <t>https://d3npuic909260z.cloudfront.net/001/893/234/dNVT.mp4</t>
  </si>
  <si>
    <t>https://www.ispot.tv/ad/dNVT/verizon-first-call</t>
  </si>
  <si>
    <t>028</t>
  </si>
  <si>
    <t>Target TV Commercial, 'All The Ways' Song by Meghan Trainor</t>
  </si>
  <si>
    <t>https://d3npuic909260z.cloudfront.net/001/896/060/dNXt_360.mp4</t>
  </si>
  <si>
    <t>https://www.ispot.tv/ad/dNXt/target-all-the-ways-song-by-meghan-trainor</t>
  </si>
  <si>
    <t>029</t>
  </si>
  <si>
    <t>Amazon TV Commercial, 'Holidays: Can You Feel It'</t>
  </si>
  <si>
    <t>https://d3npuic909260z.cloudfront.net/001/968/452/dQ41.mp4</t>
  </si>
  <si>
    <t>https://www.ispot.tv/ad/dQ41/amazon-2018-holidays-can-you-feel-it</t>
  </si>
  <si>
    <t>030</t>
  </si>
  <si>
    <t>Walmart TV Commercial, 'Let the Good Times Roll' Song by Shirley and Lee</t>
  </si>
  <si>
    <t>https://d3npuic909260z.cloudfront.net/001/996/296/dUUb.mp4</t>
  </si>
  <si>
    <t>https://www.ispot.tv/ad/dUUb/walmart-let-the-good-times-roll-song-by-shirley-and-lee</t>
  </si>
  <si>
    <t>047</t>
  </si>
  <si>
    <t>State Farm TV Commercial, 'Deer' Featuring Chris Paul, Oscar Nuñez</t>
  </si>
  <si>
    <t>https://d3npuic909260z.cloudfront.net/002/035/731/II0t_360.mp4</t>
  </si>
  <si>
    <t>https://www.ispot.tv/ad/II0t/state-farm-deer</t>
  </si>
  <si>
    <t>054</t>
  </si>
  <si>
    <t>State State Farm TV Commercial, 'Separate the Agents From the Boys' Featuring David Haydn-Jones</t>
  </si>
  <si>
    <t>https://d3npuic909260z.cloudfront.net/002/011/700/ILhJ.mp4</t>
  </si>
  <si>
    <t>https://www.ispot.tv/ad/ILhJ/state-state-farm-separate-the-agents-from-the-boys-featuring-david-haydn-jones</t>
  </si>
  <si>
    <t>056</t>
  </si>
  <si>
    <t>State Farm TV Commercial, 'Helium'</t>
  </si>
  <si>
    <t>https://d3npuic909260z.cloudfront.net/002/045/043/In2V_360.mp4</t>
  </si>
  <si>
    <t>https://www.ispot.tv/ad/In2V/state-farm-helium</t>
  </si>
  <si>
    <t>057</t>
  </si>
  <si>
    <t>GEICO TV Commercial, 'The Best of GEICO: Maxwell the Pig'</t>
  </si>
  <si>
    <t>https://d3npuic909260z.cloudfront.net/002/045/319/InfS.mp4</t>
  </si>
  <si>
    <t>https://www.ispot.tv/ad/InfS/geico-the-best-of-geico-maxwell-the-pig</t>
  </si>
  <si>
    <t>059</t>
  </si>
  <si>
    <t>Progressive TV Commercial, 'Jamie's 40th'</t>
  </si>
  <si>
    <t>Insurance Auto &amp; General Progressive</t>
  </si>
  <si>
    <t>https://d3npuic909260z.cloudfront.net/002/045/361/InTY.mp4</t>
  </si>
  <si>
    <t>https://www.ispot.tv/ad/InTY/progressive-jaimes-wife</t>
  </si>
  <si>
    <t>076</t>
  </si>
  <si>
    <t>GEICO TV Commercial, 'The Best of GEICO: Hump Day'</t>
  </si>
  <si>
    <t>https://d3npuic909260z.cloudfront.net/002/043/091/IZak.mp4</t>
  </si>
  <si>
    <t>https://www.ispot.tv/ad/IZak/geico-the-best-of-geico-hump-day</t>
  </si>
  <si>
    <t>078</t>
  </si>
  <si>
    <t>Apple iPhone XR TV Commercial, 'Color Flood' Song by Cosmo Sheldrake</t>
  </si>
  <si>
    <t>https://d3npuic909260z.cloudfront.net/002/041/383/IZf0.mp4</t>
  </si>
  <si>
    <t>https://www.ispot.tv/ad/IZf0/apple-iphone-xr-color-flood-song-by-cosmo-sheldrake</t>
  </si>
  <si>
    <t>079</t>
  </si>
  <si>
    <t>GEICO TV Commercial, 'The Best of GEICO: Caveman Airport' Song by Röyksopp</t>
  </si>
  <si>
    <t>https://d3npuic909260z.cloudfront.net/002/043/066/IZJs_360.mp4</t>
  </si>
  <si>
    <t>https://www.ispot.tv/ad/IZJs/geico-the-best-of-geico-caveman-airport</t>
  </si>
  <si>
    <t>098</t>
  </si>
  <si>
    <t>Universal Technical Institute TV Commercial, 'Soundtrack'</t>
  </si>
  <si>
    <t>Education Vocational Schools Universal Technical Institute (UTI)</t>
  </si>
  <si>
    <t>https://d3npuic909260z.cloudfront.net/002/498/048/o9SC.mp4</t>
  </si>
  <si>
    <t>https://www.ispot.tv/ad/o9SC/universal-technical-institute-soundtrack</t>
  </si>
  <si>
    <t>146</t>
  </si>
  <si>
    <t>State Farm TV Commercial, 'She Shed'</t>
  </si>
  <si>
    <t>https://d3npuic909260z.cloudfront.net/002/304/944/oOxK.mp4</t>
  </si>
  <si>
    <t>https://www.ispot.tv/ad/oOxK/state-farm-she-shed</t>
  </si>
  <si>
    <t>181</t>
  </si>
  <si>
    <t>State Farm TV Commercial, 'Pothole'</t>
  </si>
  <si>
    <t>https://d3npuic909260z.cloudfront.net/001/719/082/w3Ik.mp4</t>
  </si>
  <si>
    <t>https://www.ispot.tv/ad/w3Ik/state-farm-pot-hole</t>
  </si>
  <si>
    <t>182</t>
  </si>
  <si>
    <t>Apple iPhone 8 (PRODUCT)RED TV Commercial, 'Red' Song by Sofi Tukker</t>
  </si>
  <si>
    <t>https://d3npuic909260z.cloudfront.net/001/739/460/w42l_360.mp4</t>
  </si>
  <si>
    <t>https://www.ispot.tv/ad/w42l/apple-iphone-8-productred-red-song-by-sofi-tukker</t>
  </si>
  <si>
    <t>183</t>
  </si>
  <si>
    <t>Solo: A Star Wars Story Super Bowl 2018 TV Movie Trailer</t>
  </si>
  <si>
    <t>Life &amp; Entertainment Theatrical Movies Lucasfilm</t>
  </si>
  <si>
    <t>https://d3npuic909260z.cloudfront.net/001/691/340/waI_.mp4</t>
  </si>
  <si>
    <t>https://www.ispot.tv/ad/waI_/solo-a-star-wars-story-super-bowl-2018-movie-trailer</t>
  </si>
  <si>
    <t>184</t>
  </si>
  <si>
    <t>Doritos Blaze vs. Mountain Dew Ice Super Bowl 2018 TV Commercial, 'Battle'</t>
  </si>
  <si>
    <t>Food &amp; Beverage Soda PepsiCo</t>
  </si>
  <si>
    <t>https://d3npuic909260z.cloudfront.net/001/691/355/waI0_360.mp4</t>
  </si>
  <si>
    <t>https://www.ispot.tv/ad/waI0/doritos-blaze-vs-mountain-dew-ice-super-bowl-2018-battle</t>
  </si>
  <si>
    <t>185</t>
  </si>
  <si>
    <t>Amazon Echo Super Bowl 2018 TV Commercial, 'Alexa Loses Her Voice' Feat. Cardi B</t>
  </si>
  <si>
    <t>Electronics &amp; Communication Speakers &amp; Headphones Amazon Echo</t>
  </si>
  <si>
    <t>https://d3npuic909260z.cloudfront.net/001/691/423/wao9.mp4</t>
  </si>
  <si>
    <t>https://www.ispot.tv/ad/wao9/amazon-echo-super-bowl-2018-pre-release-alexa-loses-her-voice</t>
  </si>
  <si>
    <t>186</t>
  </si>
  <si>
    <t>Avengers: Infinity War Super Bowl 2018 TV Movie Trailer</t>
  </si>
  <si>
    <t>Life &amp; Entertainment Theatrical Movies Marvel</t>
  </si>
  <si>
    <t>https://d3npuic909260z.cloudfront.net/001/691/409/waoa_360.mp4</t>
  </si>
  <si>
    <t>https://www.ispot.tv/ad/waoa/avengers-infinity-war-super-bowl-2018-movie-trailer</t>
  </si>
  <si>
    <t>031</t>
  </si>
  <si>
    <t>Apple iPhone TV Commercial, 'Private Side'</t>
  </si>
  <si>
    <t>https://d3npuic909260z.cloudfront.net/002/170/379/I_8y_360.mp4</t>
  </si>
  <si>
    <t>https://www.ispot.tv/ad/I_8y/apple-iphone-private-side</t>
  </si>
  <si>
    <t>032</t>
  </si>
  <si>
    <t>State Farm TV Commercial, 'Beige Betty'</t>
  </si>
  <si>
    <t>https://d3npuic909260z.cloudfront.net/002/069/959/I1rR_360.mp4</t>
  </si>
  <si>
    <t>https://www.ispot.tv/ad/I1rR/state-farm-beige-betty</t>
  </si>
  <si>
    <t>033</t>
  </si>
  <si>
    <t>Progressive TV Commercial, 'Flocus Group'</t>
  </si>
  <si>
    <t>https://d3npuic909260z.cloudfront.net/002/240/800/I4N2_360.mp4</t>
  </si>
  <si>
    <t>https://www.ispot.tv/ad/I4N2/progressive-flocus-group</t>
  </si>
  <si>
    <t>034</t>
  </si>
  <si>
    <t>Progressive TV Commercial, 'Motaur: Wishes'</t>
  </si>
  <si>
    <t>https://d3npuic909260z.cloudfront.net/002/241/959/I4QW_360.mp4</t>
  </si>
  <si>
    <t>https://www.ispot.tv/ad/I4QW/progressive-motaur-wishes</t>
  </si>
  <si>
    <t>035</t>
  </si>
  <si>
    <t>Toyota Corolla TV Commercial, 'All Natural' [T1]</t>
  </si>
  <si>
    <t>https://d3npuic909260z.cloudfront.net/002/209/544/I8HI_360.mp4</t>
  </si>
  <si>
    <t>https://www.ispot.tv/ad/I8HI/toyota-corolla-all-natural-t1</t>
  </si>
  <si>
    <t>036</t>
  </si>
  <si>
    <t>2020 Toyota Corolla TV Commercial, 'Metal Head' Song by Bleached [T1]</t>
  </si>
  <si>
    <t>https://d3npuic909260z.cloudfront.net/002/209/191/I8ur_360.mp4</t>
  </si>
  <si>
    <t>https://www.ispot.tv/ad/I8ur/2020-toyota-corolla-metal-head-song-by-bleached-t1</t>
  </si>
  <si>
    <t>037</t>
  </si>
  <si>
    <t>2020 Toyota Corolla Hybrid TV Commercial, 'Train' Song by Ricky Nelson [T1]</t>
  </si>
  <si>
    <t>https://d3npuic909260z.cloudfront.net/002/209/633/I8XM_360.mp4</t>
  </si>
  <si>
    <t>https://www.ispot.tv/ad/I8XM/2020-toyota-corolla-hybrid-train-song-by-ricky-nelson-t1</t>
  </si>
  <si>
    <t>038</t>
  </si>
  <si>
    <t>Apple iPhone TV Commercial, 'Privacy on iPhone: Inside Joke'</t>
  </si>
  <si>
    <t>https://d3npuic909260z.cloudfront.net/002/249/564/I9eg_360.mp4</t>
  </si>
  <si>
    <t>https://www.ispot.tv/ad/I9eg/apple-iphone-privacy-on-iphone-inside-joke</t>
  </si>
  <si>
    <t>039</t>
  </si>
  <si>
    <t>State Farm TV Commercial, 'Kim's Discount'</t>
  </si>
  <si>
    <t>https://d3npuic909260z.cloudfront.net/002/194/673/Ia4A.mp4</t>
  </si>
  <si>
    <t>https://www.ispot.tv/ad/Ia4A/state-farm-kims-discount</t>
  </si>
  <si>
    <t>040</t>
  </si>
  <si>
    <t>Amazon TV Commercial, 'Man's Best Friend' Song by Freddie Scott</t>
  </si>
  <si>
    <t>https://d3npuic909260z.cloudfront.net/002/194/682/Ia4q.mp4</t>
  </si>
  <si>
    <t>https://www.ispot.tv/ad/Ia4q/amazon-mans-best-friend-song-by-freddie-scott</t>
  </si>
  <si>
    <t>041</t>
  </si>
  <si>
    <t>GEICO TV Commercial, 'Introducing Smartdogs'</t>
  </si>
  <si>
    <t>https://d3npuic909260z.cloudfront.net/002/191/120/IaYF_360.mp4</t>
  </si>
  <si>
    <t>https://www.ispot.tv/ad/IaYF/geico-introducing-smartdogs</t>
  </si>
  <si>
    <t>042</t>
  </si>
  <si>
    <t>Shell Rotella Gas Truck TV Commercial, 'Trucks are Different'</t>
  </si>
  <si>
    <t>Vehicles Fuel &amp; Motor Oil Shell</t>
  </si>
  <si>
    <t>https://d3npuic909260z.cloudfront.net/002/142/884/IC0L_360.mp4</t>
  </si>
  <si>
    <t>https://www.ispot.tv/ad/IC0L/shell-rotella-gas-truck-trucks-are-different</t>
  </si>
  <si>
    <t>043</t>
  </si>
  <si>
    <t>Walmart TV Commercial, 'They Have the Spark' Song by Macklemore, Skylar Grey</t>
  </si>
  <si>
    <t>https://d3npuic909260z.cloudfront.net/002/141/338/ICjR_360.mp4</t>
  </si>
  <si>
    <t>https://www.ispot.tv/ad/ICjR/walmart-they-have-the-spark-song-by-macklemore</t>
  </si>
  <si>
    <t>044</t>
  </si>
  <si>
    <t>Progressive TV Commercial, 'Step Jamie'</t>
  </si>
  <si>
    <t>https://d3npuic909260z.cloudfront.net/002/141/477/ICMH_360.mp4</t>
  </si>
  <si>
    <t>https://www.ispot.tv/ad/ICMH/progressive-step-jamie</t>
  </si>
  <si>
    <t>045</t>
  </si>
  <si>
    <t>Online-Only</t>
  </si>
  <si>
    <t>Expensify Super Bowl 2019 Teaser, 'Expensify This' Featuring 2 Chainz, Adam Scott</t>
  </si>
  <si>
    <t>Electronics &amp; Communication Consumer Software &amp; Apps Expensify</t>
  </si>
  <si>
    <t>https://d3npuic909260z.cloudfront.net/002/083/359/If0t_360.mp4</t>
  </si>
  <si>
    <t>https://www.ispot.tv/ad/If0t/expensify-super-bowl-2019-teaser-expensify-this-featuring-2-chainz-adam-scott</t>
  </si>
  <si>
    <t>046</t>
  </si>
  <si>
    <t>NFL Super Bowl 2019 Teaser, 'NFL 100: Love' Ft. Michael Strahan, Peyton Manning</t>
  </si>
  <si>
    <t>Life &amp; Entertainment Sports NFL</t>
  </si>
  <si>
    <t>https://d3npuic909260z.cloudfront.net/002/093/400/IgpN.mp4</t>
  </si>
  <si>
    <t>https://www.ispot.tv/ad/IgpN/nfl-super-bowl-2019-teaser-nfl-100-love-ft-michael-strahan-peyton-manning</t>
  </si>
  <si>
    <t>048</t>
  </si>
  <si>
    <t>Target TV Commercial, 'Do More' Song by Keala Settle</t>
  </si>
  <si>
    <t>https://d3npuic909260z.cloudfront.net/002/201/110/IiN2_360.mp4</t>
  </si>
  <si>
    <t>https://www.ispot.tv/ad/IiN2/target-do-more-song-by-keala-settle</t>
  </si>
  <si>
    <t>049</t>
  </si>
  <si>
    <t>Target Drive Up TV Commercial, 'Do More: Delivered to Your Car Door' Song by Keala Settle</t>
  </si>
  <si>
    <t>https://d3npuic909260z.cloudfront.net/002/201/160/IizY.mp4</t>
  </si>
  <si>
    <t>https://www.ispot.tv/ad/IizY/target-drive-up-delivered-to-your-car-door-song-by-keala-settle</t>
  </si>
  <si>
    <t>050</t>
  </si>
  <si>
    <t>GEICO TV Commercial, 'Lobster Hot Tub Party'</t>
  </si>
  <si>
    <t>https://d3npuic909260z.cloudfront.net/002/130/919/Ijcd.mp4</t>
  </si>
  <si>
    <t>https://www.ispot.tv/ad/Ijcd/geico-lobster-hot-tub-party</t>
  </si>
  <si>
    <t>051</t>
  </si>
  <si>
    <t>Apple iPhone TV Commercial, 'Depth Control: Alejandro'</t>
  </si>
  <si>
    <t>https://d3npuic909260z.cloudfront.net/002/131/089/IjPm.mp4</t>
  </si>
  <si>
    <t>https://www.ispot.tv/ad/IjPm/apple-iphone-xr-and-xs-depth-control-alejandro</t>
  </si>
  <si>
    <t>052</t>
  </si>
  <si>
    <t>NFL Super Bowl 2019 Teaser, 'NFL 100: Eating Cake' Featuring Marshawn Lynch</t>
  </si>
  <si>
    <t>https://d3npuic909260z.cloudfront.net/002/104/806/IK6s_360.mp4</t>
  </si>
  <si>
    <t>https://www.ispot.tv/ad/IK6s/nfl-super-bowl-2019-teaser-nfl-100-eating-cake-featuring-marshawn-lynch</t>
  </si>
  <si>
    <t>053</t>
  </si>
  <si>
    <t>Apple iPhone TV Commercial, 'Depth Control: The Backdrop' Song by FKJ</t>
  </si>
  <si>
    <t>https://d3npuic909260z.cloudfront.net/002/105/185/IKGE_360.mp4</t>
  </si>
  <si>
    <t>https://www.ispot.tv/ad/IKGE/apple-iphone-xs-and-xr-depth-control-the-backdrop-song-by-fkj</t>
  </si>
  <si>
    <t>055</t>
  </si>
  <si>
    <t>Progressive Name Your Price Tool TV Commercial, 'Blind Date'</t>
  </si>
  <si>
    <t>https://d3npuic909260z.cloudfront.net/002/120/253/Iltm_360.mp4</t>
  </si>
  <si>
    <t>https://www.ispot.tv/ad/Iltm/progressive-blinde-date</t>
  </si>
  <si>
    <t>058</t>
  </si>
  <si>
    <t>GEICO TV Commercial, 'Walrus Goalie'</t>
  </si>
  <si>
    <t>https://d3npuic909260z.cloudfront.net/002/045/928/InlY_360.mp4</t>
  </si>
  <si>
    <t>https://www.ispot.tv/ad/InlY/geico-walrus-goalie</t>
  </si>
  <si>
    <t>060</t>
  </si>
  <si>
    <t>Apple iPhone XS TV Commercial, 'Shot on iPhone XS: Don't Mess With Mother' Song by Megadeth</t>
  </si>
  <si>
    <t>https://d3npuic909260z.cloudfront.net/002/216/512/IQDx.mp4</t>
  </si>
  <si>
    <t>https://www.ispot.tv/ad/IQDx/apple-iphone-shot-on-iphone-xs-dont-mess-with-mother</t>
  </si>
  <si>
    <t>061</t>
  </si>
  <si>
    <t>Captain Marvel Super Bowl 2019 TV Movie Trailer</t>
  </si>
  <si>
    <t>https://d3npuic909260z.cloudfront.net/002/096/746/IS1F.mp4</t>
  </si>
  <si>
    <t>https://www.ispot.tv/ad/IS1F/captain-marvel-super-bowl-2019-movie-trailer</t>
  </si>
  <si>
    <t>062</t>
  </si>
  <si>
    <t>Avengers: Endgame Super Bowl 2019 TV Movie Trailer</t>
  </si>
  <si>
    <t>https://d3npuic909260z.cloudfront.net/002/096/713/IS1Z.mp4</t>
  </si>
  <si>
    <t>https://www.ispot.tv/ad/IS1Z/super-bowl-2019-avengers-endgame-movie-trailer</t>
  </si>
  <si>
    <t>063</t>
  </si>
  <si>
    <t>Verizon Super Bowl 2019 TV Commercial, 'The Team That Wouldn't Be Here'</t>
  </si>
  <si>
    <t>https://d3npuic909260z.cloudfront.net/002/096/846/IS61_360.mp4</t>
  </si>
  <si>
    <t>https://www.ispot.tv/ad/IS61/verizon-super-bowl-2019-the-team-that-wouldnt-be-here</t>
  </si>
  <si>
    <t>064</t>
  </si>
  <si>
    <t>Microsoft Xbox Adaptive Controller Super Bowl 2019 TV Commercial, 'We All Win'</t>
  </si>
  <si>
    <t>Life &amp; Entertainment Video Games Xbox</t>
  </si>
  <si>
    <t>https://d3npuic909260z.cloudfront.net/002/096/844/IS6b_360.mp4</t>
  </si>
  <si>
    <t>https://www.ispot.tv/ad/IS6b/microsoft-xbox-adaptive-controller-super-bowl-2019-we-all-win</t>
  </si>
  <si>
    <t>065</t>
  </si>
  <si>
    <t>Budweiser Super Bowl 2019 TV Commercial, 'Wind Never Felt Better' Song by Bob Dylan</t>
  </si>
  <si>
    <t>https://d3npuic909260z.cloudfront.net/002/096/850/IS6T.mp4</t>
  </si>
  <si>
    <t>https://www.ispot.tv/ad/IS6T/budweiser-super-bowl-2019-wind-never-felt-better-song-by-bob-dylan</t>
  </si>
  <si>
    <t>066</t>
  </si>
  <si>
    <t>Amazon Super Bowl 2019 TV Commercial, 'Ordering Dog Food' Featuring Harrison Ford</t>
  </si>
  <si>
    <t>https://d3npuic909260z.cloudfront.net/002/096/866/IS6z.mp4</t>
  </si>
  <si>
    <t>https://www.ispot.tv/ad/IS6z/amazon-super-bowl-2019-ordering-dog-food-featuring-harrison-ford</t>
  </si>
  <si>
    <t>067</t>
  </si>
  <si>
    <t>Olay Super Bowl 2019 Teaser, 'Killer Skin' Featuring Sarah Michelle Gellar</t>
  </si>
  <si>
    <t>Health &amp; Beauty Skin &amp; Foot Care Olay</t>
  </si>
  <si>
    <t>https://d3npuic909260z.cloudfront.net/002/086/992/ITmQ.mp4</t>
  </si>
  <si>
    <t>https://www.ispot.tv/ad/ITmQ/olay-super-bowl-2019-teaser-killer-skin-featuring-sarah-michelle-gellar</t>
  </si>
  <si>
    <t>068</t>
  </si>
  <si>
    <t>Verizon 5G Ultra Wideband TV Commercial, 'Be First to Real Time'</t>
  </si>
  <si>
    <t>https://d3npuic909260z.cloudfront.net/002/234/821/Iv7B.mp4</t>
  </si>
  <si>
    <t>https://www.ispot.tv/ad/Iv7B/verizon-5g-ultra-wideband-be-first-to-real-time</t>
  </si>
  <si>
    <t>069</t>
  </si>
  <si>
    <t>Verizon Military Offer TV Commercial, 'Why Elaine Chose Verizon: BOGO'</t>
  </si>
  <si>
    <t>https://d3npuic909260z.cloudfront.net/002/236/330/IvD6.mp4</t>
  </si>
  <si>
    <t>https://www.ispot.tv/ad/IvD6/verizon-military-offer-why-elaine-chose-verizon</t>
  </si>
  <si>
    <t>070</t>
  </si>
  <si>
    <t>Target TV Commercial, 'Pool Party' Song by Carly Rae Jepsen</t>
  </si>
  <si>
    <t>https://d3npuic909260z.cloudfront.net/002/236/200/IvKb.mp4</t>
  </si>
  <si>
    <t>https://www.ispot.tv/ad/IvKb/target-pool-party-song-by-carly-rae-jepsen</t>
  </si>
  <si>
    <t>071</t>
  </si>
  <si>
    <t>Walmart TV Commercial, 'We Dress America: Anthem' Song by Pharrell Williams</t>
  </si>
  <si>
    <t>https://d3npuic909260z.cloudfront.net/002/164/199/IW1g_360.mp4</t>
  </si>
  <si>
    <t>https://www.ispot.tv/ad/IW1g/walmart-style-your-way-song-by-pharrell-williams</t>
  </si>
  <si>
    <t>072</t>
  </si>
  <si>
    <t>Progressive TV Commercial, 'Maid for Us'</t>
  </si>
  <si>
    <t>https://d3npuic909260z.cloudfront.net/002/163/580/IWdM.mp4</t>
  </si>
  <si>
    <t>https://www.ispot.tv/ad/IWdM/progressive-maid-for-us</t>
  </si>
  <si>
    <t>073</t>
  </si>
  <si>
    <t>Progressive TV Commercial, 'Strange'</t>
  </si>
  <si>
    <t>https://d3npuic909260z.cloudfront.net/002/184/388/IxB8.mp4</t>
  </si>
  <si>
    <t>https://www.ispot.tv/ad/IxB8/progressive-strange</t>
  </si>
  <si>
    <t>074</t>
  </si>
  <si>
    <t>Apple iPhone TV Commercial, 'Privacy: The Answer' Song by Bo Diddley</t>
  </si>
  <si>
    <t>https://d3npuic909260z.cloudfront.net/002/181/317/IXzA.mp4</t>
  </si>
  <si>
    <t>https://www.ispot.tv/ad/IXzA/apple-iphone-privacy-the-answer</t>
  </si>
  <si>
    <t>075</t>
  </si>
  <si>
    <t>Apple iPhone TV Commercial, 'Bokeh'd'</t>
  </si>
  <si>
    <t>https://d3npuic909260z.cloudfront.net/002/118/927/IyQa_360.mp4</t>
  </si>
  <si>
    <t>https://www.ispot.tv/ad/IyQa/apple-iphone-xr-and-xs-bokehd</t>
  </si>
  <si>
    <t>077</t>
  </si>
  <si>
    <t>T-Mobile TV Commercial, 'America's Network: Grandma: International Women's Day'</t>
  </si>
  <si>
    <t>https://d3npuic909260z.cloudfront.net/002/149/486/IzC8.mp4</t>
  </si>
  <si>
    <t>https://www.ispot.tv/ad/IzC8/t-mobile-americas-network-grandma-international-womens-day</t>
  </si>
  <si>
    <t>080</t>
  </si>
  <si>
    <t>Target TV Commercial, 'Every Day My Way'</t>
  </si>
  <si>
    <t>https://d3npuic909260z.cloudfront.net/002/147/648/IzwW.mp4</t>
  </si>
  <si>
    <t>https://www.ispot.tv/ad/IzwW/target-every-day-my-way</t>
  </si>
  <si>
    <t>081</t>
  </si>
  <si>
    <t>Progressive TV Commercial, 'Baker Mayfield Mows His Lawn'</t>
  </si>
  <si>
    <t>https://d3npuic909260z.cloudfront.net/002/418/139/o_2Z.mp4</t>
  </si>
  <si>
    <t>https://www.ispot.tv/ad/o_2Z/progressive-baker-mayfield-mows-his-lawn</t>
  </si>
  <si>
    <t>082</t>
  </si>
  <si>
    <t>T-Mobile TV Commercial, 'More advanced and the best coverage' song by George Michael Original text</t>
  </si>
  <si>
    <t>Electronics &amp; Communication Wireless T Mobile</t>
  </si>
  <si>
    <t>https://d3npuic909260z.cloudfront.net/002/418/072/o_bw.mp4</t>
  </si>
  <si>
    <t>https://www.ispot.tv/ad/o_bw/t-mobile-seal-ms-potente-cancin-de-george-michael-spanish</t>
  </si>
  <si>
    <t>083</t>
  </si>
  <si>
    <t>Amazon TV Commercial, 'Welcome Cuddle Bugs'</t>
  </si>
  <si>
    <t>https://d3npuic909260z.cloudfront.net/002/419/417/o_ND.mp4</t>
  </si>
  <si>
    <t>https://www.ispot.tv/ad/o_ND/amazon-welcome-cuddle-bugs</t>
  </si>
  <si>
    <t>084</t>
  </si>
  <si>
    <t>ABCmouse.com TV Commercial, '1st Grade Teacher'</t>
  </si>
  <si>
    <t>Education Supplementary Education ABCmouse.com</t>
  </si>
  <si>
    <t>https://d3npuic909260z.cloudfront.net/002/470/091/o3Ti_360.mp4</t>
  </si>
  <si>
    <t>https://www.ispot.tv/ad/o3Ti/abcmouse-com-1st-grade-teacher</t>
  </si>
  <si>
    <t>085</t>
  </si>
  <si>
    <t>BTN LiveBIG TV Commercial, 'Thanks to Minnesota, This Sea Turtle Is Swimming Smoothly'</t>
  </si>
  <si>
    <t>Education Colleges &amp; Universities BTN LiveBIG</t>
  </si>
  <si>
    <t>https://d3npuic909260z.cloudfront.net/002/488/623/o4V4.mp4</t>
  </si>
  <si>
    <t>https://www.ispot.tv/ad/o4V4/btn-livebig-thanks-to-minnesota-this-sea-turtle-is-swimming-smoothly</t>
  </si>
  <si>
    <t>086</t>
  </si>
  <si>
    <t>Target TV Commercial, 'For Individualists'</t>
  </si>
  <si>
    <t>https://d3npuic909260z.cloudfront.net/002/324/217/o5zT_360.mp4</t>
  </si>
  <si>
    <t>https://www.ispot.tv/ad/o5zT/target-back-to-school-school-bus</t>
  </si>
  <si>
    <t>087</t>
  </si>
  <si>
    <t>Verizon TV Commercial, 'Yousafzai Sisters: $650 Off'</t>
  </si>
  <si>
    <t>https://d3npuic909260z.cloudfront.net/002/327/514/o6K__360.mp4</t>
  </si>
  <si>
    <t>https://www.ispot.tv/ad/o6K_/verizon-yousafzai-sisters-650-off</t>
  </si>
  <si>
    <t>088</t>
  </si>
  <si>
    <t>T-Mobile TV Commercial, 'MLB: America's Network' Song by The Temper Trap</t>
  </si>
  <si>
    <t>https://d3npuic909260z.cloudfront.net/002/328/770/o6xu.mp4</t>
  </si>
  <si>
    <t>https://www.ispot.tv/ad/o6xu/t-mobile-mlb-americas-network-song-by-the-temper-trap</t>
  </si>
  <si>
    <t>089</t>
  </si>
  <si>
    <t>Amazon TV Commercial, 'Keep Up' Song by Freddie Scott</t>
  </si>
  <si>
    <t>https://d3npuic909260z.cloudfront.net/002/328/679/o6XZ_360.mp4</t>
  </si>
  <si>
    <t>https://www.ispot.tv/ad/o6XZ/amazon-keep-up-song-by-freddie-scott</t>
  </si>
  <si>
    <t>090</t>
  </si>
  <si>
    <t>Hillsdale College TV Commercial, 'Four Enduring Purposes'</t>
  </si>
  <si>
    <t>Education Colleges &amp; Universities Hillsdale College</t>
  </si>
  <si>
    <t>https://d3npuic909260z.cloudfront.net/002/459/364/o8Er.mp4</t>
  </si>
  <si>
    <t>https://www.ispot.tv/ad/o8Er/hillsdale-college-four-enduring-purposes</t>
  </si>
  <si>
    <t>091</t>
  </si>
  <si>
    <t>Verizon TV Commercial, 'Live Music and Sports: BOGO Android Phones'</t>
  </si>
  <si>
    <t>https://d3npuic909260z.cloudfront.net/002/458/886/o8jv.mp4</t>
  </si>
  <si>
    <t>https://www.ispot.tv/ad/o8jv/verizon-live-music-and-sports</t>
  </si>
  <si>
    <t>092</t>
  </si>
  <si>
    <t>Progressive TV Commercial, 'Baker Mayfield Cleans House'</t>
  </si>
  <si>
    <t>https://d3npuic909260z.cloudfront.net/002/460/225/o8Qt_360.mp4</t>
  </si>
  <si>
    <t>https://www.ispot.tv/ad/o8Qt/progressive-baker-mayfield-cleans-house</t>
  </si>
  <si>
    <t>093</t>
  </si>
  <si>
    <t>Target TV Commercial, 'Thinking of You' Song by Sam Smith</t>
  </si>
  <si>
    <t>https://d3npuic909260z.cloudfront.net/002/500/017/o93m.mp4</t>
  </si>
  <si>
    <t>https://www.ispot.tv/ad/o93m/target-thinking-of-you-song-by-sam-smith</t>
  </si>
  <si>
    <t>094</t>
  </si>
  <si>
    <t>Target TV Commercial, 'Thinking of You: Supper Stars' Song by Sam Smith</t>
  </si>
  <si>
    <t>https://d3npuic909260z.cloudfront.net/002/500/048/o9c6.mp4</t>
  </si>
  <si>
    <t>https://www.ispot.tv/ad/o9c6/target-thinking-of-you-supper-stars-song-by-sam-smith</t>
  </si>
  <si>
    <t>095</t>
  </si>
  <si>
    <t>Target Black Friday Preview Sale TV Commercial, 'HoliDeals' Song by Sam Smith</t>
  </si>
  <si>
    <t>https://d3npuic909260z.cloudfront.net/002/500/070/o9cW_360.mp4</t>
  </si>
  <si>
    <t>https://www.ispot.tv/ad/o9cW/target-black-friday-preview-sale-holideals-song-by-sam-smith</t>
  </si>
  <si>
    <t>096</t>
  </si>
  <si>
    <t>Target TV Commercial, 'Thinking of you' song by Danna Paol Original text</t>
  </si>
  <si>
    <t>https://d3npuic909260z.cloudfront.net/002/499/247/o9Fz_360.mp4</t>
  </si>
  <si>
    <t>https://www.ispot.tv/ad/o9Fz/target-pensando-en-ti-spanish</t>
  </si>
  <si>
    <t>097</t>
  </si>
  <si>
    <t>GEICO TV Commercial, 'The Gecko Makes an Announcement'</t>
  </si>
  <si>
    <t>https://d3npuic909260z.cloudfront.net/002/496/632/o9LA.mp4</t>
  </si>
  <si>
    <t>https://www.ispot.tv/ad/o9LA/geico-perfect</t>
  </si>
  <si>
    <t>099</t>
  </si>
  <si>
    <t>Apple iPhone TV Commercial, 'Privacy on iPhone: Simple as That' Song by Dustin O'Halloran</t>
  </si>
  <si>
    <t>https://d3npuic909260z.cloudfront.net/002/496/541/o9VE_360.mp4</t>
  </si>
  <si>
    <t>https://www.ispot.tv/ad/o9VE/apple-iphone-privacy-on-iphone-simple-as-that-song-by-dustin-ohalloran</t>
  </si>
  <si>
    <t>100</t>
  </si>
  <si>
    <t>Walmart TV Commercial, 'Bam-What'</t>
  </si>
  <si>
    <t>https://d3npuic909260z.cloudfront.net/002/442/344/oaBg.mp4</t>
  </si>
  <si>
    <t>https://www.ispot.tv/ad/oaBg/walmart-bam-what</t>
  </si>
  <si>
    <t>101</t>
  </si>
  <si>
    <t>Verizon Innovative Learning TV Commercial, 'Closing the Digital Divide'</t>
  </si>
  <si>
    <t>https://d3npuic909260z.cloudfront.net/002/441/675/oanJ.mp4</t>
  </si>
  <si>
    <t>https://www.ispot.tv/ad/oanJ/verizon-innovative-learning-closing-the-digital-divide</t>
  </si>
  <si>
    <t>102</t>
  </si>
  <si>
    <t>Amazon TV Commercial, 'Little Flower Soap Co.'</t>
  </si>
  <si>
    <t>https://d3npuic909260z.cloudfront.net/002/443/381/oau8.mp4</t>
  </si>
  <si>
    <t>https://www.ispot.tv/ad/oau8/amazon-small-business-stories-little-flower-soap-company</t>
  </si>
  <si>
    <t>103</t>
  </si>
  <si>
    <t>State Farm TV Commercial, 'Peaceful Resolution'</t>
  </si>
  <si>
    <t>https://d3npuic909260z.cloudfront.net/002/338/410/oBZs.mp4</t>
  </si>
  <si>
    <t>https://www.ispot.tv/ad/oBZs/state-farm-peaceful-resolution</t>
  </si>
  <si>
    <t>104</t>
  </si>
  <si>
    <t>Progressive TV Commercial, 'Parentanormal Activity'</t>
  </si>
  <si>
    <t>https://d3npuic909260z.cloudfront.net/002/476/019/oc8c_360.mp4</t>
  </si>
  <si>
    <t>https://www.ispot.tv/ad/oc8c/progressive-paranormal-activity</t>
  </si>
  <si>
    <t>105</t>
  </si>
  <si>
    <t>BTN LiveBIG TV Commercial, 'How Penn State Is Working to Provide a Voice for All'</t>
  </si>
  <si>
    <t>https://d3npuic909260z.cloudfront.net/002/475/661/ocJO.mp4</t>
  </si>
  <si>
    <t>https://www.ispot.tv/ad/ocJO/btn-livebig-how-penn-state-is-working-to-provide-a-voice-for-all</t>
  </si>
  <si>
    <t>106</t>
  </si>
  <si>
    <t>Progressive TV Commercial, 'Progressive Park'</t>
  </si>
  <si>
    <t>https://d3npuic909260z.cloudfront.net/002/390/221/oCqk.mp4</t>
  </si>
  <si>
    <t>https://www.ispot.tv/ad/oCqk/progressive-progressive-park</t>
  </si>
  <si>
    <t>107</t>
  </si>
  <si>
    <t>Verizon TV Commercial, 'Ready to Keep You Ready'</t>
  </si>
  <si>
    <t>https://d3npuic909260z.cloudfront.net/002/475/174/ocsl.mp4</t>
  </si>
  <si>
    <t>https://www.ispot.tv/ad/ocsl/verizon-more-than-a-phone-company</t>
  </si>
  <si>
    <t>108</t>
  </si>
  <si>
    <t>University of Michigan Hockey TV Commercial, '2019 Season: Single Game Tickets'</t>
  </si>
  <si>
    <t>Education Colleges &amp; Universities University of Michigan</t>
  </si>
  <si>
    <t>https://d3npuic909260z.cloudfront.net/002/475/640/ocx3.mp4</t>
  </si>
  <si>
    <t>https://www.ispot.tv/ad/ocx3/university-of-michigan-hockey-2019-season-single-game-tickets</t>
  </si>
  <si>
    <t>109</t>
  </si>
  <si>
    <t>BTN LiveBIG TV Commercial, 'A Maryland Drone Made a Life-Saving Delivery'</t>
  </si>
  <si>
    <t>https://d3npuic909260z.cloudfront.net/002/475/638/ocxh.mp4</t>
  </si>
  <si>
    <t>https://www.ispot.tv/ad/ocxh/btn-livebig-a-maryland-drone-made-a-life-saving-delivery</t>
  </si>
  <si>
    <t>110</t>
  </si>
  <si>
    <t>BTN LiveBIG TV Commercial, 'Purdue Engineers Put Their Minds to the Problem of Plastic'</t>
  </si>
  <si>
    <t>https://d3npuic909260z.cloudfront.net/002/475/615/ocxl.mp4</t>
  </si>
  <si>
    <t>https://www.ispot.tv/ad/ocxl/btn-livebig-purdue-engineers-put-their-minds-to-the-problem-of-plastic</t>
  </si>
  <si>
    <t>111</t>
  </si>
  <si>
    <t>BTN LiveBIG TV Commercial, 'A Wisconsin Project goes Green for Mental Health Awareness'</t>
  </si>
  <si>
    <t>https://d3npuic909260z.cloudfront.net/002/475/583/ocXU.mp4</t>
  </si>
  <si>
    <t>https://www.ispot.tv/ad/ocXU/btn-livebig-a-wisconsin-project-goes-green-for-mental-health-awareness</t>
  </si>
  <si>
    <t>112</t>
  </si>
  <si>
    <t>BTN LiveBIG TV Commercial, 'A Nebraska Grad Looks to Leave a ‘Greenstain’ on the World'</t>
  </si>
  <si>
    <t>https://d3npuic909260z.cloudfront.net/002/475/585/ocxV.mp4</t>
  </si>
  <si>
    <t>https://www.ispot.tv/ad/ocxV/btn-livebig-a-nebraska-grad-looks-to-leave-a-greenstain-on-the-world</t>
  </si>
  <si>
    <t>113</t>
  </si>
  <si>
    <t>State Farm TV Commercial, 'Challenger' Featuring Chris Owen</t>
  </si>
  <si>
    <t>https://d3npuic909260z.cloudfront.net/002/362/626/oD1V_360.mp4</t>
  </si>
  <si>
    <t>https://www.ispot.tv/ad/oD1V/state-farm-challenger-featuring-chris-owen</t>
  </si>
  <si>
    <t>114</t>
  </si>
  <si>
    <t>Amazon TV Commercial, 'School Year Resolutions: Do More'</t>
  </si>
  <si>
    <t>https://d3npuic909260z.cloudfront.net/002/363/842/oDN6.mp4</t>
  </si>
  <si>
    <t>https://www.ispot.tv/ad/oDN6/amazon-school-year-resolutions-do-more</t>
  </si>
  <si>
    <t>115</t>
  </si>
  <si>
    <t>University of California, Los Angeles TV Commercial, 'Knowledge Solves'</t>
  </si>
  <si>
    <t>Education Colleges &amp; Universities University of California, Los Angeles</t>
  </si>
  <si>
    <t>https://d3npuic909260z.cloudfront.net/002/448/235/oe83.mp4</t>
  </si>
  <si>
    <t>https://www.ispot.tv/ad/oe83/university-of-california-los-angeles-knowledge-solves</t>
  </si>
  <si>
    <t>116</t>
  </si>
  <si>
    <t>Toyota Prius TV Commercial, 'To the Top' Featuring Chloe Kim [T1]</t>
  </si>
  <si>
    <t>https://d3npuic909260z.cloudfront.net/002/412/069/oEXm.mp4</t>
  </si>
  <si>
    <t>https://www.ispot.tv/ad/oEXm/toyota-prius-up-the-mountain-featuring-chloe-kim-t1</t>
  </si>
  <si>
    <t>117</t>
  </si>
  <si>
    <t>2020 Toyota Prius TV Commercial, 'Recital' [T1]</t>
  </si>
  <si>
    <t>https://d3npuic909260z.cloudfront.net/002/412/087/oExw_360.mp4</t>
  </si>
  <si>
    <t>https://www.ispot.tv/ad/oExw/toyota-prius-runaway-donut-t1</t>
  </si>
  <si>
    <t>118</t>
  </si>
  <si>
    <t>Grantham University TV Commercial, 'Heroes'</t>
  </si>
  <si>
    <t>Education Colleges &amp; Universities Grantham University</t>
  </si>
  <si>
    <t>https://d3npuic909260z.cloudfront.net/002/463/013/ohCD.mp4</t>
  </si>
  <si>
    <t>https://www.ispot.tv/ad/ohCD/grantham-university-heroes</t>
  </si>
  <si>
    <t>119</t>
  </si>
  <si>
    <t>Capella University TV Commercial, 'FlexPath: The Future Is Here'</t>
  </si>
  <si>
    <t>Education Colleges &amp; Universities Capella University</t>
  </si>
  <si>
    <t>https://d3npuic909260z.cloudfront.net/002/463/568/ohH2.mp4</t>
  </si>
  <si>
    <t>https://www.ispot.tv/ad/ohH2/capella-university-flexpath-the-future-is-here</t>
  </si>
  <si>
    <t>120</t>
  </si>
  <si>
    <t>Apple iPhone 11 Pro TV Commercial, 'Triple-Camera System' Song by Ateph Elidja</t>
  </si>
  <si>
    <t>https://d3npuic909260z.cloudfront.net/002/428/289/oHm1.mp4</t>
  </si>
  <si>
    <t>https://www.ispot.tv/ad/oHm1/apple-iphone-11-pro-triple-camera-system-song-by-ateph-elidja</t>
  </si>
  <si>
    <t>121</t>
  </si>
  <si>
    <t>State Farm TV Commercial, 'Gabe's Worst Nightmare' Featuring Aaron Rodgers, Patrick Mahomes</t>
  </si>
  <si>
    <t>https://d3npuic909260z.cloudfront.net/002/462/616/ohyo_360.mp4</t>
  </si>
  <si>
    <t>https://www.ispot.tv/ad/ohyo/state-farm-gabes-worst-nightmare-featuring-aaron-rodgers-patrick-mahomes</t>
  </si>
  <si>
    <t>122</t>
  </si>
  <si>
    <t>State Farm TV Commercial, 'Punny' Featuring Aaron Rodgers, Patrick Mahomes</t>
  </si>
  <si>
    <t>https://d3npuic909260z.cloudfront.net/002/462/665/ohyP.mp4</t>
  </si>
  <si>
    <t>https://www.ispot.tv/ad/ohyP/state-farm-punny-featuring-aaron-rodgers-patrick-mahomes</t>
  </si>
  <si>
    <t>123</t>
  </si>
  <si>
    <t>Apple iPhone 11 Pro TV Commercial, 'It’s Tough Out There' Song by soondclub</t>
  </si>
  <si>
    <t>https://d3npuic909260z.cloudfront.net/002/449/823/oibA_360.mp4</t>
  </si>
  <si>
    <t>https://www.ispot.tv/ad/oibA/apple-iphone-11-pro-its-tough-out-there-song-by-soondclub</t>
  </si>
  <si>
    <t>124</t>
  </si>
  <si>
    <t>Progressive Snapshot TV Commercial, 'School of Hard Lefts'</t>
  </si>
  <si>
    <t>https://d3npuic909260z.cloudfront.net/002/283/567/oIBw_360.mp4</t>
  </si>
  <si>
    <t>https://www.ispot.tv/ad/oIBw/progressive-snapshot-school-of-hard-lefts</t>
  </si>
  <si>
    <t>125</t>
  </si>
  <si>
    <t>University of Iowa TV Commercial, 'No Tagline Needed'</t>
  </si>
  <si>
    <t>Education Colleges &amp; Universities University of Iowa</t>
  </si>
  <si>
    <t>https://d3npuic909260z.cloudfront.net/002/450/138/oifA.mp4</t>
  </si>
  <si>
    <t>https://www.ispot.tv/ad/oifA/university-of-iowa-no-tagline-needed</t>
  </si>
  <si>
    <t>126</t>
  </si>
  <si>
    <t>T-Mobile TV Commercial, 'Signal: Trade Up' Song by Aerosmith</t>
  </si>
  <si>
    <t>https://d3npuic909260z.cloudfront.net/002/452/047/oiiS.mp4</t>
  </si>
  <si>
    <t>https://www.ispot.tv/ad/oiiS/t-mobile-signal-trade-up-song-by-aerosmith</t>
  </si>
  <si>
    <t>127</t>
  </si>
  <si>
    <t>GEICO TV Commercial, 'The Gecko Explores an Old Attic'</t>
  </si>
  <si>
    <t>https://d3npuic909260z.cloudfront.net/002/450/813/oili.mp4</t>
  </si>
  <si>
    <t>https://www.ispot.tv/ad/oili/geico-attic</t>
  </si>
  <si>
    <t>128</t>
  </si>
  <si>
    <t>Independence University TV Commercial, 'Pop Quiz: Better Way to Earn Your Degree'</t>
  </si>
  <si>
    <t>Education Colleges &amp; Universities Independence University</t>
  </si>
  <si>
    <t>https://d3npuic909260z.cloudfront.net/002/449/001/oiLL.mp4</t>
  </si>
  <si>
    <t>https://www.ispot.tv/ad/oiLL/independence-university-pop-quiz-better-way-to-earn-your-degree</t>
  </si>
  <si>
    <t>129</t>
  </si>
  <si>
    <t>GEICO Car Insurance TV Commercial, 'Movie Night With Casper the Friendly Ghost'</t>
  </si>
  <si>
    <t>https://d3npuic909260z.cloudfront.net/002/450/841/oiRb.mp4</t>
  </si>
  <si>
    <t>https://www.ispot.tv/ad/oiRb/geico-casper</t>
  </si>
  <si>
    <t>130</t>
  </si>
  <si>
    <t>T-Mobile TV Commercial, 'Signal' Song by Aerosmith</t>
  </si>
  <si>
    <t>https://d3npuic909260z.cloudfront.net/002/440/299/oJ80.mp4</t>
  </si>
  <si>
    <t>https://www.ispot.tv/ad/oJ80/t-mobile-signal-song-by-aerosmith</t>
  </si>
  <si>
    <t>131</t>
  </si>
  <si>
    <t>T-Mobile TV Commercial, 'Most Powerful Signal: We're With You' Song by George Michael</t>
  </si>
  <si>
    <t>https://d3npuic909260z.cloudfront.net/002/437/349/oJwA.mp4</t>
  </si>
  <si>
    <t>https://www.ispot.tv/ad/oJwA/t-mobile-most-powerful-signal-were-with-you-song-by-george-michael</t>
  </si>
  <si>
    <t>132</t>
  </si>
  <si>
    <t>GEICO TV Commercial, 'What's the Gecko's Name?'</t>
  </si>
  <si>
    <t>https://d3npuic909260z.cloudfront.net/002/380/375/ojxx.mp4</t>
  </si>
  <si>
    <t>https://www.ispot.tv/ad/ojxx/geico-whats-the-geckos-name</t>
  </si>
  <si>
    <t>133</t>
  </si>
  <si>
    <t>2020 Toyota GR Supra TV Commercial, 'Track Day' Song by Julie Andrews [T1]</t>
  </si>
  <si>
    <t>https://d3npuic909260z.cloudfront.net/002/353/792/oKLe_360.mp4</t>
  </si>
  <si>
    <t>https://www.ispot.tv/ad/oKLe/2020-toyota-gr-supra-track-day-song-by-julie-andrews-t1</t>
  </si>
  <si>
    <t>134</t>
  </si>
  <si>
    <t>Verizon Unlimited TV Commercial, 'Different'</t>
  </si>
  <si>
    <t>https://d3npuic909260z.cloudfront.net/002/372/032/olE6.mp4</t>
  </si>
  <si>
    <t>https://www.ispot.tv/ad/olE6/verizon-mix-and-match-plans-different</t>
  </si>
  <si>
    <t>135</t>
  </si>
  <si>
    <t>Progressive TV Commercial, 'The Corning'</t>
  </si>
  <si>
    <t>https://d3npuic909260z.cloudfront.net/002/371/924/oluz.mp4</t>
  </si>
  <si>
    <t>https://www.ispot.tv/ad/oluz/progressive-the-corning</t>
  </si>
  <si>
    <t>136</t>
  </si>
  <si>
    <t>Maryville University TV Commercial, 'Spirit of America'</t>
  </si>
  <si>
    <t>Education Colleges &amp; Universities Maryville University</t>
  </si>
  <si>
    <t>https://d3npuic909260z.cloudfront.net/002/453/873/om2g.mp4</t>
  </si>
  <si>
    <t>https://www.ispot.tv/ad/om2g/maryville-university-spirit-of-america</t>
  </si>
  <si>
    <t>137</t>
  </si>
  <si>
    <t>Progressive Motorcycle Insurance TV Commercial, 'Motaur: Gasoline'</t>
  </si>
  <si>
    <t>https://d3npuic909260z.cloudfront.net/002/456/150/om8j.mp4</t>
  </si>
  <si>
    <t>https://www.ispot.tv/ad/om8j/progressive-motorcycle-insurance-motaur-gasoline</t>
  </si>
  <si>
    <t>138</t>
  </si>
  <si>
    <t>BTN LiveBIG TV Commercial, 'Michigan State Shows Their Commitment to a Community'</t>
  </si>
  <si>
    <t>https://d3npuic909260z.cloudfront.net/002/452/924/omk6.mp4</t>
  </si>
  <si>
    <t>https://www.ispot.tv/ad/omk6/btn-livebig-michigan-state-shows-their-commitment-to-a-community</t>
  </si>
  <si>
    <t>139</t>
  </si>
  <si>
    <t>Progressive TV Commercial, 'Baker Mayfield Gets a Beverage' Featuring Baker Mayfield, Emily Wilkinson</t>
  </si>
  <si>
    <t>https://d3npuic909260z.cloudfront.net/002/453/578/omnF.mp4</t>
  </si>
  <si>
    <t>https://www.ispot.tv/ad/omnF/progressive-baker-mayfield-gets-a-beverage-featuring-baker-mayfield-and-emily-wilkinson</t>
  </si>
  <si>
    <t>140</t>
  </si>
  <si>
    <t>University of Phoenix TV Commercial, 'Dedicated Advisors'</t>
  </si>
  <si>
    <t>Education Colleges &amp; Universities University of Phoenix</t>
  </si>
  <si>
    <t>https://d3npuic909260z.cloudfront.net/002/453/474/omZL.mp4</t>
  </si>
  <si>
    <t>https://www.ispot.tv/ad/omZL/university-of-phoenix-cheerleader</t>
  </si>
  <si>
    <t>141</t>
  </si>
  <si>
    <t>Walmart TV Commercial, 'Say Yeah to Tasty Low Prices'</t>
  </si>
  <si>
    <t>https://d3npuic909260z.cloudfront.net/002/393/636/oNAq.mp4</t>
  </si>
  <si>
    <t>https://www.ispot.tv/ad/oNAq/walmart-low-prices-grilling</t>
  </si>
  <si>
    <t>142</t>
  </si>
  <si>
    <t>Walmart TV Commercial, 'Beeped It'</t>
  </si>
  <si>
    <t>https://d3npuic909260z.cloudfront.net/002/393/514/oNY5.mp4</t>
  </si>
  <si>
    <t>https://www.ispot.tv/ad/oNY5/walmart-beeped-it</t>
  </si>
  <si>
    <t>143</t>
  </si>
  <si>
    <t>Progressive TV Commercial, 'Progressive on Ice'</t>
  </si>
  <si>
    <t>https://d3npuic909260z.cloudfront.net/002/305/074/oOal_360.mp4</t>
  </si>
  <si>
    <t>https://www.ispot.tv/ad/oOal/progressive-progressive-on-ice</t>
  </si>
  <si>
    <t>144</t>
  </si>
  <si>
    <t>T-Mobile TV Commercial, 'Benefits'</t>
  </si>
  <si>
    <t>https://d3npuic909260z.cloudfront.net/002/287/594/oogk.mp4</t>
  </si>
  <si>
    <t>https://www.ispot.tv/ad/oogk/t-mobile-benefits-netflix</t>
  </si>
  <si>
    <t>145</t>
  </si>
  <si>
    <t>Toyota Trucks TV Commercial, 'Choose the hard court' [Spanish] [T1 Original text</t>
  </si>
  <si>
    <t>https://d3npuic909260z.cloudfront.net/002/304/925/oOxd.mp4</t>
  </si>
  <si>
    <t>https://www.ispot.tv/ad/oOxd/toyota-trucks-elige-la-cancha-difcil-spanish-t1</t>
  </si>
  <si>
    <t>147</t>
  </si>
  <si>
    <t>T-Mobile TV Commercial, 'Home or Away, We're With You' Song by The Who</t>
  </si>
  <si>
    <t>https://d3npuic909260z.cloudfront.net/002/483/620/oPJM_360.mp4</t>
  </si>
  <si>
    <t>https://www.ispot.tv/ad/oPJM/t-mobile-home-or-away-were-with-you-song-by-the-who</t>
  </si>
  <si>
    <t>148</t>
  </si>
  <si>
    <t>Verizon TV Commercial, 'Give It All'</t>
  </si>
  <si>
    <t>https://d3npuic909260z.cloudfront.net/002/357/708/opkv.mp4</t>
  </si>
  <si>
    <t>https://www.ispot.tv/ad/opkv/verizon-give-it-all</t>
  </si>
  <si>
    <t>149</t>
  </si>
  <si>
    <t>MasterClass TV Commercial, 'Learn From the Best'</t>
  </si>
  <si>
    <t>Education Educational Services MasterClass</t>
  </si>
  <si>
    <t>https://d3npuic909260z.cloudfront.net/002/483/865/oPmp.mp4</t>
  </si>
  <si>
    <t>https://www.ispot.tv/ad/oPmp/masterclass-learn-from-the-best</t>
  </si>
  <si>
    <t>150</t>
  </si>
  <si>
    <t>Walmart Grocery App TV Commercial, 'Add More Sizzle to Your Summer' Song by Bomba Estéreo</t>
  </si>
  <si>
    <t>https://d3npuic909260z.cloudfront.net/002/308/819/oqHP.mp4</t>
  </si>
  <si>
    <t>https://www.ispot.tv/ad/oqHP/walmart-grocery-app-add-more-sizzle-to-your-summer-song-by-bomba-estreo</t>
  </si>
  <si>
    <t>151</t>
  </si>
  <si>
    <t>T-Mobile TV Commercial, 'Dedicated Team'</t>
  </si>
  <si>
    <t>https://d3npuic909260z.cloudfront.net/002/306/414/oqwJ.mp4</t>
  </si>
  <si>
    <t>https://www.ispot.tv/ad/oqwJ/t-mobile-dedicated-team</t>
  </si>
  <si>
    <t>152</t>
  </si>
  <si>
    <t>Capella University TV Commercial, 'Flexpath: Take Control of Your Future'</t>
  </si>
  <si>
    <t>https://d3npuic909260z.cloudfront.net/002/465/400/oQZT_360.mp4</t>
  </si>
  <si>
    <t>https://www.ispot.tv/ad/oQZT/capella-university-flexpath-take-control-of-your-future</t>
  </si>
  <si>
    <t>153</t>
  </si>
  <si>
    <t>Hotels.com TV Commercial, 'Another Vacation'</t>
  </si>
  <si>
    <t>Travel Websites Hotels.com</t>
  </si>
  <si>
    <t>https://d3npuic909260z.cloudfront.net/002/465/424/oQZX.mp4</t>
  </si>
  <si>
    <t>https://www.ispot.tv/ad/oQZX/hotels-com-another-vacation</t>
  </si>
  <si>
    <t>154</t>
  </si>
  <si>
    <t>Toyota National Clearance Event TV Commercial, 'Duet' [T1]</t>
  </si>
  <si>
    <t>https://d3npuic909260z.cloudfront.net/002/407/667/osuv.mp4</t>
  </si>
  <si>
    <t>https://www.ispot.tv/ad/osuv/toyota-national-clearance-event-duet-t1</t>
  </si>
  <si>
    <t>155</t>
  </si>
  <si>
    <t>Apple iPhone TV Commercial, 'Nap' Song by Latroit</t>
  </si>
  <si>
    <t>https://d3npuic909260z.cloudfront.net/002/335/974/oTM4_360.mp4</t>
  </si>
  <si>
    <t>https://www.ispot.tv/ad/oTM4/apple-iphone-nap-song-by-latroit</t>
  </si>
  <si>
    <t>156</t>
  </si>
  <si>
    <t>Target TV Commercial, 'Season Greeters' Song by Sam Smith</t>
  </si>
  <si>
    <t>https://d3npuic909260z.cloudfront.net/002/495/919/oUha.mp4</t>
  </si>
  <si>
    <t>https://www.ispot.tv/ad/oUha/target-season-greeters</t>
  </si>
  <si>
    <t>157</t>
  </si>
  <si>
    <t>State Farm TV Commercial, 'On the Board'</t>
  </si>
  <si>
    <t>https://d3npuic909260z.cloudfront.net/002/495/925/oUhQ.mp4</t>
  </si>
  <si>
    <t>https://www.ispot.tv/ad/oUhQ/state-farm-on-the-board</t>
  </si>
  <si>
    <t>158</t>
  </si>
  <si>
    <t>2020 Toyota Corolla TV Commercial, 'Rainy Day' Song by Chaka Khan [T1]</t>
  </si>
  <si>
    <t>https://d3npuic909260z.cloudfront.net/002/495/994/oUQ4.mp4</t>
  </si>
  <si>
    <t>https://www.ispot.tv/ad/oUQ4/2020-toyota-corolla-rainy-day-song-by-chaka-khan-t1</t>
  </si>
  <si>
    <t>159</t>
  </si>
  <si>
    <t>Target TV Commercial, 'For All the House Warmers' Song by Sam Smith</t>
  </si>
  <si>
    <t>https://d3npuic909260z.cloudfront.net/002/495/935/oUQk.mp4</t>
  </si>
  <si>
    <t>https://www.ispot.tv/ad/oUQk/target-house-warmers-song-by-sam-smith</t>
  </si>
  <si>
    <t>160</t>
  </si>
  <si>
    <t>Apple iPhone 11 Pro TV Commercial, 'Shot on iPhone 11 Pro' Featuring Selena Gomez</t>
  </si>
  <si>
    <t>https://d3npuic909260z.cloudfront.net/002/493/475/oUqU.mp4</t>
  </si>
  <si>
    <t>https://www.ispot.tv/ad/oUqU/apple-iphone-11-pro-shot-on-iphone-11-pro-featuring-selena-gomez</t>
  </si>
  <si>
    <t>161</t>
  </si>
  <si>
    <t>State Farm TV Commercial, 'Cricket Crashes'</t>
  </si>
  <si>
    <t>https://d3npuic909260z.cloudfront.net/002/403/361/ourz.mp4</t>
  </si>
  <si>
    <t>https://www.ispot.tv/ad/ourz/state-farm-cricket-crashes</t>
  </si>
  <si>
    <t>162</t>
  </si>
  <si>
    <t>Verizon TV Commercial, 'Military Offer: Amazon Prime'</t>
  </si>
  <si>
    <t>https://d3npuic909260z.cloudfront.net/002/495/024/oUsC.mp4</t>
  </si>
  <si>
    <t>https://www.ispot.tv/ad/oUsC/verizon-military-offer-amazon-prime</t>
  </si>
  <si>
    <t>163</t>
  </si>
  <si>
    <t>Verizon TV Commercial, '5G Built Right: Madison Square Garden'</t>
  </si>
  <si>
    <t>https://d3npuic909260z.cloudfront.net/002/486/638/ovjD.mp4</t>
  </si>
  <si>
    <t>https://www.ispot.tv/ad/ovjD/verizon-5g-built-right-madison-square-garden</t>
  </si>
  <si>
    <t>164</t>
  </si>
  <si>
    <t>Verizon TV Commercial, 'Music and Sports: $750 With VerizonUp'</t>
  </si>
  <si>
    <t>https://d3npuic909260z.cloudfront.net/002/486/775/ovMs.mp4</t>
  </si>
  <si>
    <t>https://www.ispot.tv/ad/ovMs/verizon-music-and-sports-750-with-verizonup</t>
  </si>
  <si>
    <t>165</t>
  </si>
  <si>
    <t>Apple iPhone XR TV Commercial, 'Battery Life: Up Late' Song by Julie Andrews</t>
  </si>
  <si>
    <t>https://d3npuic909260z.cloudfront.net/002/252/184/oVp4.mp4</t>
  </si>
  <si>
    <t>https://www.ispot.tv/ad/oVp4/apple-iphone-xr-battery-life-up-late-song-by-julie-andrews</t>
  </si>
  <si>
    <t>166</t>
  </si>
  <si>
    <t>T-Mobile TV Commercial, 'Freedom Network: 5G Ready' Song by George Michael</t>
  </si>
  <si>
    <t>https://d3npuic909260z.cloudfront.net/002/488/295/ovPJ.mp4</t>
  </si>
  <si>
    <t>https://www.ispot.tv/ad/ovPJ/t-mobile-signal-5g-ready-song-by-george-michael</t>
  </si>
  <si>
    <t>167</t>
  </si>
  <si>
    <t>WyoTech TV Commercial, 'Future of Technology'</t>
  </si>
  <si>
    <t>Education Vocational Schools WyoTech</t>
  </si>
  <si>
    <t>https://d3npuic909260z.cloudfront.net/002/485/358/ovtI.mp4</t>
  </si>
  <si>
    <t>https://www.ispot.tv/ad/ovtI/wyotech-future-of-technology</t>
  </si>
  <si>
    <t>168</t>
  </si>
  <si>
    <t>Amazon TV Commercial, 'Work Hard'</t>
  </si>
  <si>
    <t>https://d3npuic909260z.cloudfront.net/002/487/456/ovXp_360.mp4</t>
  </si>
  <si>
    <t>https://www.ispot.tv/ad/ovXp/amazon-work-hard</t>
  </si>
  <si>
    <t>169</t>
  </si>
  <si>
    <t>Walmart TV Commercial, 'Low Prices for Every List'</t>
  </si>
  <si>
    <t>https://d3npuic909260z.cloudfront.net/002/414/195/oW2C.mp4</t>
  </si>
  <si>
    <t>https://www.ispot.tv/ad/oW2C/walmart-low-prices-for-every-list</t>
  </si>
  <si>
    <t>170</t>
  </si>
  <si>
    <t>State Farm TV Commercial, 'Tables Have Turned' Featuring Aaron Rodgers, Patrick Mahomes</t>
  </si>
  <si>
    <t>https://d3npuic909260z.cloudfront.net/002/415/710/oWEu.mp4</t>
  </si>
  <si>
    <t>https://www.ispot.tv/ad/oWEu/state-farm-tables-have-turned-featuring-aaron-rodgers-patrick-mahomes</t>
  </si>
  <si>
    <t>172</t>
  </si>
  <si>
    <t>Verizon TV Commercial, 'NFL: 5G Built Right'</t>
  </si>
  <si>
    <t>https://d3npuic909260z.cloudfront.net/002/415/631/oWsB.mp4</t>
  </si>
  <si>
    <t>https://www.ispot.tv/ad/oWsB/verizon-nfl-5g-built-right</t>
  </si>
  <si>
    <t>173</t>
  </si>
  <si>
    <t>Progressive TV Commercial, 'Baker Mayfield vs The Circuit Breaker'</t>
  </si>
  <si>
    <t>https://d3npuic909260z.cloudfront.net/002/415/741/oWWw.mp4</t>
  </si>
  <si>
    <t>https://www.ispot.tv/ad/oWWw/progressive-baker-mayfield-vs-the-circuit-breaker</t>
  </si>
  <si>
    <t>174</t>
  </si>
  <si>
    <t>State Farm App TV Commercial, 'I've Got an App' Featuring Aaron Rodgers, David Haydn-Jones</t>
  </si>
  <si>
    <t>https://d3npuic909260z.cloudfront.net/002/415/506/oWzg.mp4</t>
  </si>
  <si>
    <t>https://www.ispot.tv/ad/oWzg/state-farm-app-ive-got-an-app-featuring-aaron-rodgers-david-haydn-jones</t>
  </si>
  <si>
    <t>175</t>
  </si>
  <si>
    <t>Toyota TV Commercial, 'Short Cut' Song by The Death Set [T1]</t>
  </si>
  <si>
    <t>https://d3npuic909260z.cloudfront.net/002/430/177/oX5b.mp4</t>
  </si>
  <si>
    <t>https://www.ispot.tv/ad/oX5b/toyota-short-cut-t1</t>
  </si>
  <si>
    <t>176</t>
  </si>
  <si>
    <t>Toyota RAV4 Hybrid TV Commercial, 'Fanatics' Featuring Antron Brown [T1]</t>
  </si>
  <si>
    <t>https://d3npuic909260z.cloudfront.net/002/430/229/oX67.mp4</t>
  </si>
  <si>
    <t>https://www.ispot.tv/ad/oX67/toyota-rav4-hybrid-new-team-featuring-antron-brown-t1</t>
  </si>
  <si>
    <t>177</t>
  </si>
  <si>
    <t>GEICO Car Insurance TV Commercial, 'Researcher Sings "I Want It That Way" Karaoke'</t>
  </si>
  <si>
    <t>https://d3npuic909260z.cloudfront.net/002/262/944/oYoJ.mp4</t>
  </si>
  <si>
    <t>https://www.ispot.tv/ad/oYoJ/geico-car-insurance-researcher-sings-i-want-it-that-way-karaoke</t>
  </si>
  <si>
    <t>178</t>
  </si>
  <si>
    <t>Target TV Commercial, 'TLC: What We're Loving: Destination'</t>
  </si>
  <si>
    <t>https://d3npuic909260z.cloudfront.net/002/265/991/oYPd.mp4</t>
  </si>
  <si>
    <t>https://www.ispot.tv/ad/oYPd/target-tlc-busby-anthem</t>
  </si>
  <si>
    <t>179</t>
  </si>
  <si>
    <t>Amazon TV Commercial, 'Countdown to School Year'</t>
  </si>
  <si>
    <t>https://d3npuic909260z.cloudfront.net/002/367/486/oyRo.mp4</t>
  </si>
  <si>
    <t>https://www.ispot.tv/ad/oyRo/amazon-countdown-to-school-year</t>
  </si>
  <si>
    <t>180</t>
  </si>
  <si>
    <t>GEICO TV Commercial, 'Flag Football with Jerome Bettis'</t>
  </si>
  <si>
    <t>https://d3npuic909260z.cloudfront.net/002/400/681/ozQY.mp4</t>
  </si>
  <si>
    <t>https://www.ispot.tv/ad/ozQY/geico-flag-football-with-jerome-bettis-featuring-jerome-bettis</t>
  </si>
  <si>
    <t>199</t>
  </si>
  <si>
    <t>The Home Depot TV Commercial, 'Christmas' Original text</t>
  </si>
  <si>
    <t>Retail Stores Home Improvement The Home Depot</t>
  </si>
  <si>
    <t>https://d3npuic909260z.cloudfront.net/002/520/141/Z74b.mp4</t>
  </si>
  <si>
    <t>https://www.ispot.tv/ad/Z74b/the-home-depot-navidad-spanish</t>
  </si>
  <si>
    <t>200</t>
  </si>
  <si>
    <t>Cabinets To Go TV Commercial, '30 Percent Off: Extra Five Percent for Military Families'</t>
  </si>
  <si>
    <t>Home &amp; Real Estate Furniture &amp; Bedding Cabinets To Go</t>
  </si>
  <si>
    <t>https://d3npuic909260z.cloudfront.net/002/517/748/Z7B2_360.mp4</t>
  </si>
  <si>
    <t>https://www.ispot.tv/ad/Z7B2/cabinets-to-go-30-percent-off-extra-five-percent-for-military-families</t>
  </si>
  <si>
    <t>201</t>
  </si>
  <si>
    <t>USAA Insurance TV Commercial, 'Made for Martin'</t>
  </si>
  <si>
    <t>Insurance Auto &amp; General USAA</t>
  </si>
  <si>
    <t>https://d3npuic909260z.cloudfront.net/002/518/579/Z7CD.mp4</t>
  </si>
  <si>
    <t>https://www.ispot.tv/ad/Z7CD/usaa-made-for-martin</t>
  </si>
  <si>
    <t>202</t>
  </si>
  <si>
    <t>UnitedHealthcare Medicare Plans TV Commercial, 'Pinboard'</t>
  </si>
  <si>
    <t>Insurance Health UnitedHealthcare</t>
  </si>
  <si>
    <t>https://d3npuic909260z.cloudfront.net/002/516/842/Z7d3.mp4</t>
  </si>
  <si>
    <t>https://www.ispot.tv/ad/Z7d3/unitedhealthcare-medicare-plans-pinboard</t>
  </si>
  <si>
    <t>203</t>
  </si>
  <si>
    <t>Autism Speaks TV Commercial, 'For a Brighter Life on the Spectrum'</t>
  </si>
  <si>
    <t>Politics, Government &amp; Organizations Healthcare &amp; Awareness Autism Speaks</t>
  </si>
  <si>
    <t>https://d3npuic909260z.cloudfront.net/002/516/819/Z7dj_360.mp4</t>
  </si>
  <si>
    <t>https://www.ispot.tv/ad/Z7dj/autism-speaks-a-brighter-life-on-the-spectrum</t>
  </si>
  <si>
    <t>204</t>
  </si>
  <si>
    <t>HD Vision Special Ops Blue Light Block TV Commercial, 'You Know It'</t>
  </si>
  <si>
    <t>Pharmaceutical &amp; Medical Auditory &amp; Vision HD Vision</t>
  </si>
  <si>
    <t>https://d3npuic909260z.cloudfront.net/002/518/116/Z7Dw_360.mp4</t>
  </si>
  <si>
    <t>https://www.ispot.tv/ad/Z7Dw/hd-vision-special-ops-blue-light-block-you-know-it</t>
  </si>
  <si>
    <t>205</t>
  </si>
  <si>
    <t>Chaffin Luhana TV Commercial, 'Ovarian Cancer: Talcum Powder'</t>
  </si>
  <si>
    <t>Business &amp; Legal Legal Services Chaffin Luhana</t>
  </si>
  <si>
    <t>https://d3npuic909260z.cloudfront.net/002/517/625/Z7f6.mp4</t>
  </si>
  <si>
    <t>https://www.ispot.tv/ad/Z7f6/chaffin-luhana-ovarian-cancer-talcum-powder</t>
  </si>
  <si>
    <t>206</t>
  </si>
  <si>
    <t>Kreg Pocklet-Hole Jig 320 TV Commercial, 'For Whatever You Want to Make'</t>
  </si>
  <si>
    <t>Home &amp; Real Estate Tools Kreg</t>
  </si>
  <si>
    <t>https://d3npuic909260z.cloudfront.net/002/519/087/Z7Fj_360.mp4</t>
  </si>
  <si>
    <t>https://www.ispot.tv/ad/Z7Fj/kreg-pocklet-hole-jig-320-whatever-you-want-to-make</t>
  </si>
  <si>
    <t>207</t>
  </si>
  <si>
    <t>Tom Steyer TV Commercial, 'Purchased Our Democracy'</t>
  </si>
  <si>
    <t>Politics, Government &amp; Organizations Politics &amp; Elections Tom Steyer</t>
  </si>
  <si>
    <t>https://d3npuic909260z.cloudfront.net/002/517/838/Z7gF_360.mp4</t>
  </si>
  <si>
    <t>https://www.ispot.tv/ad/Z7gF/tom-steyer-purchased-our-democracy</t>
  </si>
  <si>
    <t>208</t>
  </si>
  <si>
    <t>SoFi TV Commercial, 'Pay Off Student Debt Sooner'</t>
  </si>
  <si>
    <t>Business &amp; Legal Banking &amp; Payments SoFi</t>
  </si>
  <si>
    <t>https://d3npuic909260z.cloudfront.net/002/516/851/Z7Ik.mp4</t>
  </si>
  <si>
    <t>https://www.ispot.tv/ad/Z7Ik/sofi-pay-off-student-debt-sooner</t>
  </si>
  <si>
    <t>209</t>
  </si>
  <si>
    <t>University of Colorado TV Commercial, '2019 Men's Basketball'</t>
  </si>
  <si>
    <t>Education Colleges &amp; Universities University of Colorado</t>
  </si>
  <si>
    <t>https://d3npuic909260z.cloudfront.net/002/518/382/Z7jf.mp4</t>
  </si>
  <si>
    <t>https://www.ispot.tv/ad/Z7jf/university-of-colorado-2019-mens-basketball</t>
  </si>
  <si>
    <t>210</t>
  </si>
  <si>
    <t>2019 Toyota Camry TV Commercial, 'Roomy' [T2]</t>
  </si>
  <si>
    <t>https://d3npuic909260z.cloudfront.net/002/519/310/Z7JY.mp4</t>
  </si>
  <si>
    <t>https://www.ispot.tv/ad/Z7JY/2019-toyota-camry-roomy-t2</t>
  </si>
  <si>
    <t>211</t>
  </si>
  <si>
    <t>ADT TV Commercial, 'Full Circle of Protection'</t>
  </si>
  <si>
    <t>Home &amp; Real Estate Home Security ADT</t>
  </si>
  <si>
    <t>https://d3npuic909260z.cloudfront.net/002/518/007/Z7Kg.mp4</t>
  </si>
  <si>
    <t>https://www.ispot.tv/ad/Z7Kg/adt-we-are-what-we-protect</t>
  </si>
  <si>
    <t>212</t>
  </si>
  <si>
    <t>Levin Law TV Commercial, 'Cancer Related to Zantac' Featuring Mike Papantonio</t>
  </si>
  <si>
    <t>Business &amp; Legal Legal Services Levin Law</t>
  </si>
  <si>
    <t>https://d3npuic909260z.cloudfront.net/002/520/041/Z7PW.mp4</t>
  </si>
  <si>
    <t>https://www.ispot.tv/ad/Z7PW/levin-law-cancer-related-to-zantac</t>
  </si>
  <si>
    <t>214</t>
  </si>
  <si>
    <t>Doctors Without Borders TV Commercial, 'Facts and Acts'</t>
  </si>
  <si>
    <t>Politics, Government &amp; Organizations Healthcare &amp; Awareness Doctors Without Borders</t>
  </si>
  <si>
    <t>https://d3npuic909260z.cloudfront.net/002/518/347/Z7Ra_360.mp4</t>
  </si>
  <si>
    <t>https://www.ispot.tv/ad/Z7Ra/doctors-without-borders-facts-and-acts</t>
  </si>
  <si>
    <t>215</t>
  </si>
  <si>
    <t>USAA Banking TV Commercial, 'Made for Cassie'</t>
  </si>
  <si>
    <t>https://d3npuic909260z.cloudfront.net/002/518/449/Z7rS_360.mp4</t>
  </si>
  <si>
    <t>https://www.ispot.tv/ad/Z7rS/usaa-made-for-cassie</t>
  </si>
  <si>
    <t>216</t>
  </si>
  <si>
    <t>Star Wars Jedi: Fallen Order TV Commercial, 'They Know Who You Are'</t>
  </si>
  <si>
    <t>https://d3npuic909260z.cloudfront.net/002/517/878/Z7Sf.mp4</t>
  </si>
  <si>
    <t>https://www.ispot.tv/ad/Z7Sf/star-wars-jedi-fallen-order-they-know-who-you-are</t>
  </si>
  <si>
    <t>217</t>
  </si>
  <si>
    <t>Touch of Modern TV Commercial, 'Reflections'</t>
  </si>
  <si>
    <t>Apparel, Footwear &amp; Accessories Accessories Touch of Modern</t>
  </si>
  <si>
    <t>https://d3npuic909260z.cloudfront.net/002/516/348/Z7VL.mp4</t>
  </si>
  <si>
    <t>https://www.ispot.tv/ad/Z7VL/touch-of-modern-refections</t>
  </si>
  <si>
    <t>218</t>
  </si>
  <si>
    <t>Nike TV Commercial, 'Sport Changes Everything: Rise Camp' Featuring Anthony Davis</t>
  </si>
  <si>
    <t>Apparel, Footwear &amp; Accessories Shoes &amp; Socks Nike</t>
  </si>
  <si>
    <t>https://d3npuic909260z.cloudfront.net/002/516/775/Z7wm.mp4</t>
  </si>
  <si>
    <t>https://www.ispot.tv/ad/Z7wm/nike-sport-change-everything-rise-camp-featuring-anthony-davis</t>
  </si>
  <si>
    <t>219</t>
  </si>
  <si>
    <t>Covenant House TV Commercial, 'Amazing Grace'</t>
  </si>
  <si>
    <t>Politics, Government &amp; Organizations Healthcare &amp; Awareness Covenant House</t>
  </si>
  <si>
    <t>https://d3npuic909260z.cloudfront.net/002/516/593/Z7YP.mp4</t>
  </si>
  <si>
    <t>https://www.ispot.tv/ad/Z7YP/covenant-house-how-young</t>
  </si>
  <si>
    <t>220</t>
  </si>
  <si>
    <t>Optima Tax Relief TV Commercial, 'Doesn't Mess Around'</t>
  </si>
  <si>
    <t>Business &amp; Legal Debt Assistance Programs Optima Tax Relief</t>
  </si>
  <si>
    <t>https://d3npuic909260z.cloudfront.net/002/516/545/Z7YZ.mp4</t>
  </si>
  <si>
    <t>https://www.ispot.tv/ad/Z7YZ/optima-tax-relief-doesnt-mess-around</t>
  </si>
  <si>
    <t>221</t>
  </si>
  <si>
    <t>American Cancer Society TV Commercial, 'Hockey Fights Cancer'</t>
  </si>
  <si>
    <t>Politics, Government &amp; Organizations Cancer American Cancer Society</t>
  </si>
  <si>
    <t>https://d3npuic909260z.cloudfront.net/002/517/015/Z7Zs.mp4</t>
  </si>
  <si>
    <t>https://www.ispot.tv/ad/Z7Zs/american-cancer-society-hockey-fights-cancer</t>
  </si>
  <si>
    <t>222</t>
  </si>
  <si>
    <t>HealthMarkets Insurance Agency FitScore TV Commercial, 'Only Days Remaining' Featuring Bill Engvall</t>
  </si>
  <si>
    <t>Insurance Health HealthMarkets Insurance Agency</t>
  </si>
  <si>
    <t>https://d3npuic909260z.cloudfront.net/002/522/993/ZA_j.mp4</t>
  </si>
  <si>
    <t>https://www.ispot.tv/ad/ZA_j/healthmarkets-insurance-agency-fitscore-only-days-remaining-featuring-bill-engvall</t>
  </si>
  <si>
    <t>223</t>
  </si>
  <si>
    <t>UnitedHealthcare Dual Complete TV Commercial, 'Enroll by December 7th'</t>
  </si>
  <si>
    <t>https://d3npuic909260z.cloudfront.net/002/521/426/ZA1E.mp4</t>
  </si>
  <si>
    <t>https://www.ispot.tv/ad/ZA1E/unitedhealthcare-dual-complete-plan-enroll-by-december-7th</t>
  </si>
  <si>
    <t>224</t>
  </si>
  <si>
    <t>TJX Companies TV Commercial, 'Holidays: Follow Me' Featuring Zachary Levi</t>
  </si>
  <si>
    <t>Retail Stores Department Stores TJX Companies</t>
  </si>
  <si>
    <t>https://d3npuic909260z.cloudfront.net/002/523/784/ZA37_360.mp4</t>
  </si>
  <si>
    <t>https://www.ispot.tv/ad/ZA37/tjx-companies-spend-less-gift-better</t>
  </si>
  <si>
    <t>225</t>
  </si>
  <si>
    <t>Jared Semi-Annual Sale TV Commercial, 'A Gift That Says It All'</t>
  </si>
  <si>
    <t>Apparel, Footwear &amp; Accessories Accessories Jared</t>
  </si>
  <si>
    <t>https://d3npuic909260z.cloudfront.net/002/523/785/ZA3A.mp4</t>
  </si>
  <si>
    <t>https://www.ispot.tv/ad/ZA3A/jared-a-gift-that-says-it-all</t>
  </si>
  <si>
    <t>228</t>
  </si>
  <si>
    <t>Nestle Toll House Semi-Sweet Morsels TV Commercial, 'How to Share Love'</t>
  </si>
  <si>
    <t>Food &amp; Beverage Dessert &amp; Baking Nestle Toll House</t>
  </si>
  <si>
    <t>https://d3npuic909260z.cloudfront.net/002/524/142/ZA4J.mp4</t>
  </si>
  <si>
    <t>https://www.ispot.tv/ad/ZA4J/nestle-toll-house-semi-sweet-morsels-how-to-share-love</t>
  </si>
  <si>
    <t>229</t>
  </si>
  <si>
    <t>Captain Morgan TV Commercial, 'Captain &amp; Ginger'</t>
  </si>
  <si>
    <t>Food &amp; Beverage Wine, Spirits &amp; E-Cigs Captain Morgan</t>
  </si>
  <si>
    <t>https://d3npuic909260z.cloudfront.net/002/524/124/ZA4y_360.mp4</t>
  </si>
  <si>
    <t>https://www.ispot.tv/ad/ZA4y/captain-morgan-captain-and-ginger</t>
  </si>
  <si>
    <t>230</t>
  </si>
  <si>
    <t>Toyota TV Commercial, 'Power Lunch' Song by The Jon Spencer Blues Explosion [T1]</t>
  </si>
  <si>
    <t>https://d3npuic909260z.cloudfront.net/002/521/459/ZA5Z.mp4</t>
  </si>
  <si>
    <t>https://www.ispot.tv/ad/ZA5Z/toyota-power-lunch-song-by-the-jon-spencer-blues-explosion-t1</t>
  </si>
  <si>
    <t>231</t>
  </si>
  <si>
    <t>Charles Schwab TV Commercial, 'Not All Zeroes Are Created Equal'</t>
  </si>
  <si>
    <t>Business &amp; Legal Investment Services Charles Schwab</t>
  </si>
  <si>
    <t>https://d3npuic909260z.cloudfront.net/002/520/568/ZA7k.mp4</t>
  </si>
  <si>
    <t>https://www.ispot.tv/ad/ZA7k/charles-schwab-not-all-zeroes-are-created-equal</t>
  </si>
  <si>
    <t>232</t>
  </si>
  <si>
    <t>Rocket Mortgage TV Commercial, 'More Than a Tradition' Song by Bob Dylan</t>
  </si>
  <si>
    <t>Home &amp; Real Estate Real Estate &amp; Mortgages Rocket Mortgage</t>
  </si>
  <si>
    <t>https://d3npuic909260z.cloudfront.net/002/523/642/ZA8m.mp4</t>
  </si>
  <si>
    <t>https://www.ispot.tv/ad/ZA8m/rocket-mortgage-centered-around-you-song-by-bob-dylan</t>
  </si>
  <si>
    <t>233</t>
  </si>
  <si>
    <t>Jack Daniel's TV Commercial, 'Holidays: Whiskiest Whiskey'</t>
  </si>
  <si>
    <t>Food &amp; Beverage Wine, Spirits &amp; E-Cigs Jack Daniel's</t>
  </si>
  <si>
    <t>https://d3npuic909260z.cloudfront.net/002/524/249/ZA9D.mp4</t>
  </si>
  <si>
    <t>https://www.ispot.tv/ad/ZA9D/jack-daniels-holidays-whiskiest-whiskey</t>
  </si>
  <si>
    <t>234</t>
  </si>
  <si>
    <t>General Mills TV Commercial, 'Star Wars: The Rise of Skywalker: Do Good for the Galaxy'</t>
  </si>
  <si>
    <t>Food &amp; Beverage Breakfast &amp; Cereal General Mills</t>
  </si>
  <si>
    <t>https://d3npuic909260z.cloudfront.net/002/524/255/ZA9M.mp4</t>
  </si>
  <si>
    <t>https://www.ispot.tv/ad/ZA9M/general-mills-star-wars-the-rise-of-skywalker-do-good-for-the-galaxy</t>
  </si>
  <si>
    <t>235</t>
  </si>
  <si>
    <t>COSENTYX (Psoriasis) TV Commercial, 'People Would Stare' Featuring Cyndi Lauper</t>
  </si>
  <si>
    <t>Pharmaceutical &amp; Medical Rx: Psoriasis, Skin &amp; Nails COSENTYX (Psoriasis)</t>
  </si>
  <si>
    <t>https://d3npuic909260z.cloudfront.net/002/524/228/ZA9d_360.mp4</t>
  </si>
  <si>
    <t>https://www.ispot.tv/ad/ZA9d/cosentyx-psoriasis-people-would-stare-featuring-cyndi-lauper</t>
  </si>
  <si>
    <t>236</t>
  </si>
  <si>
    <t>Zales Marilyn Monroe Collection TV Commercial, 'I Am My Own Muse'</t>
  </si>
  <si>
    <t>Apparel, Footwear &amp; Accessories Accessories Zales</t>
  </si>
  <si>
    <t>https://d3npuic909260z.cloudfront.net/002/523/882/ZAcs.mp4</t>
  </si>
  <si>
    <t>https://www.ispot.tv/ad/ZAcs/zales-marilyn-monroe-collection-a-diamond-is-a-girls-best-friend</t>
  </si>
  <si>
    <t>237</t>
  </si>
  <si>
    <t>Target HoliDeals TV Commercial, 'Home Decor, Bedding and Bath' Song by Sam Smith</t>
  </si>
  <si>
    <t>https://d3npuic909260z.cloudfront.net/002/522/128/ZADe.mp4</t>
  </si>
  <si>
    <t>https://www.ispot.tv/ad/ZADe/target-holideals-home-decor-bedding-and-bath-song-by-sam-smith</t>
  </si>
  <si>
    <t>238</t>
  </si>
  <si>
    <t>Verizon TV Commercial, 'Disney+ on Us'</t>
  </si>
  <si>
    <t>https://d3npuic909260z.cloudfront.net/002/523/031/ZAFd.mp4</t>
  </si>
  <si>
    <t>https://www.ispot.tv/ad/ZAFd/verizon-disney-on-us</t>
  </si>
  <si>
    <t>239</t>
  </si>
  <si>
    <t>Open Care Insurance Services TV Commercial, 'At Peace: $25,000'</t>
  </si>
  <si>
    <t>Insurance Life &amp; Supplementary Open Care Insurance Services</t>
  </si>
  <si>
    <t>https://d3npuic909260z.cloudfront.net/002/521/949/ZAGv.mp4</t>
  </si>
  <si>
    <t>https://www.ispot.tv/ad/ZAGv/open-care-insurance-services-at-peace-25000</t>
  </si>
  <si>
    <t>240</t>
  </si>
  <si>
    <t>State Farm TV Commercial, 'Floor It' Featuring Aaron Rodgers, Song by Judas Priest</t>
  </si>
  <si>
    <t>https://d3npuic909260z.cloudfront.net/002/521/936/ZAGx.mp4</t>
  </si>
  <si>
    <t>https://www.ispot.tv/ad/ZAGx/state-farm-floor-it-featuring-aaron-rodgers-david-haydn-jones</t>
  </si>
  <si>
    <t>241</t>
  </si>
  <si>
    <t>Allstate Drivewise TV Commercial, 'Mayhem: Mother-in-Law' Featuring Tina Fey, Dean Winters</t>
  </si>
  <si>
    <t>Insurance Auto &amp; General Allstate</t>
  </si>
  <si>
    <t>https://d3npuic909260z.cloudfront.net/002/523/676/ZAhB.mp4</t>
  </si>
  <si>
    <t>https://www.ispot.tv/ad/ZAhB/allstate-drivewise-mother-in-law-featuring-tina-fey-dean-winters</t>
  </si>
  <si>
    <t>242</t>
  </si>
  <si>
    <t>Energizer Ultimate Lithium TV Commercial, 'Holidays: Penguins'</t>
  </si>
  <si>
    <t>Home &amp; Real Estate Power &amp; Electricity Energizer</t>
  </si>
  <si>
    <t>https://d3npuic909260z.cloudfront.net/002/523/701/ZAhJ.mp4</t>
  </si>
  <si>
    <t>https://www.ispot.tv/ad/ZAhJ/energizer-ultimate-lithium-penguins</t>
  </si>
  <si>
    <t>243</t>
  </si>
  <si>
    <t>USAA Veterans Day TV Commercial, 'Brian Cillessen: Grandfather and Father'</t>
  </si>
  <si>
    <t>https://d3npuic909260z.cloudfront.net/002/523/466/ZAik.mp4</t>
  </si>
  <si>
    <t>https://www.ispot.tv/ad/ZAik/usaa-veterans-day-brian-cillessen-grandfather-and-father</t>
  </si>
  <si>
    <t>244</t>
  </si>
  <si>
    <t>Target TV Commercial, 'Holidays: Merry Multitaskers' Song by Sam Smith</t>
  </si>
  <si>
    <t>https://d3npuic909260z.cloudfront.net/002/520/858/ZAIs.mp4</t>
  </si>
  <si>
    <t>https://www.ispot.tv/ad/ZAIs/target-merry-multitaskers-song-by-sam-smith</t>
  </si>
  <si>
    <t>245</t>
  </si>
  <si>
    <t>Bell + Howell TacLeash TV Commercial, 'Military Discipline'</t>
  </si>
  <si>
    <t>Home &amp; Real Estate Power &amp; Electricity Bell + Howell</t>
  </si>
  <si>
    <t>https://d3npuic909260z.cloudfront.net/002/523/306/ZAJl.mp4</t>
  </si>
  <si>
    <t>https://www.ispot.tv/ad/ZAJl/bell-howell-tacleash-military-discipline</t>
  </si>
  <si>
    <t>246</t>
  </si>
  <si>
    <t>Kay Jewelers Center of Me Collection TV Commercial, 'Your Love Keeps Me Centered'</t>
  </si>
  <si>
    <t>Apparel, Footwear &amp; Accessories Accessories Kay Jewelers</t>
  </si>
  <si>
    <t>https://d3npuic909260z.cloudfront.net/002/520/430/ZAk8.mp4</t>
  </si>
  <si>
    <t>https://www.ispot.tv/ad/ZAk8/kay-jewelers-center-of-me-collection-your-love-keeps-me-centered</t>
  </si>
  <si>
    <t>247</t>
  </si>
  <si>
    <t>WellCare Health Plans TV Commercial, 'Explore Your Options'</t>
  </si>
  <si>
    <t>Insurance Health WellCare Health Plans</t>
  </si>
  <si>
    <t>https://d3npuic909260z.cloudfront.net/002/521/984/ZAKR.mp4</t>
  </si>
  <si>
    <t>https://www.ispot.tv/ad/ZAKR/wellcare-health-plans-explore-your-options</t>
  </si>
  <si>
    <t>249</t>
  </si>
  <si>
    <t>Dexcom G6 TV Commercial, 'Navigate Diabetes Better'</t>
  </si>
  <si>
    <t>Pharmaceutical &amp; Medical Supplies Dexcom</t>
  </si>
  <si>
    <t>https://d3npuic909260z.cloudfront.net/002/521/041/ZAnr.mp4</t>
  </si>
  <si>
    <t>https://www.ispot.tv/ad/ZAnr/dexcom-g6-navigate-diabetes-better</t>
  </si>
  <si>
    <t>250</t>
  </si>
  <si>
    <t>C by GE TV Commercial, 'Seeing is Believing: Millions of Different Colors' Featuring John Slattery</t>
  </si>
  <si>
    <t>Home &amp; Real Estate Power &amp; Electricity GE Lighting</t>
  </si>
  <si>
    <t>https://d3npuic909260z.cloudfront.net/002/521/032/ZAnS.mp4</t>
  </si>
  <si>
    <t>https://www.ispot.tv/ad/ZAnS/c-by-ge-seeing-is-believing-millions-of-different-colors-featuring-john-slattery</t>
  </si>
  <si>
    <t>251</t>
  </si>
  <si>
    <t>Call of Duty: Endowment TV Commercial, 'Honor a Veteran by Hiring a Veteran'</t>
  </si>
  <si>
    <t>Politics, Government &amp; Organizations Non-Profit Organizations Call of Duty Endowment</t>
  </si>
  <si>
    <t>https://d3npuic909260z.cloudfront.net/002/520/893/ZAon.mp4</t>
  </si>
  <si>
    <t>https://www.ispot.tv/ad/ZAon/call-of-duty-endowment-honor-a-veteran-by-hiring-a-veteran</t>
  </si>
  <si>
    <t>252</t>
  </si>
  <si>
    <t>Fantasy Island TV Movie Trailer</t>
  </si>
  <si>
    <t>Life &amp; Entertainment Theatrical Movies Columbia Pictures</t>
  </si>
  <si>
    <t>https://d3npuic909260z.cloudfront.net/002/522/726/ZAu1_360.mp4</t>
  </si>
  <si>
    <t>https://www.ispot.tv/ad/ZAu1/fantasy-island-movie-trailer</t>
  </si>
  <si>
    <t>253</t>
  </si>
  <si>
    <t>Good 2 Go Auto Insurance TV Commercial, 'Dominoes'</t>
  </si>
  <si>
    <t>Insurance Auto &amp; General Good 2 Go Auto Insurance</t>
  </si>
  <si>
    <t>https://d3npuic909260z.cloudfront.net/002/524/208/ZAUi.mp4</t>
  </si>
  <si>
    <t>https://www.ispot.tv/ad/ZAUi/good-2-go-auto-insurance-dominoes</t>
  </si>
  <si>
    <t>254</t>
  </si>
  <si>
    <t>U.S. Army TV Commercial, 'Join Forces: What’s Your Warrior?'</t>
  </si>
  <si>
    <t>Politics, Government &amp; Organizations Military U.S. Army</t>
  </si>
  <si>
    <t>https://d3npuic909260z.cloudfront.net/002/524/159/ZAUk.mp4</t>
  </si>
  <si>
    <t>https://www.ispot.tv/ad/ZAUk/us-army-join-forces-whats-your-warrior</t>
  </si>
  <si>
    <t>255</t>
  </si>
  <si>
    <t>Captain Morgan TV Commercial, 'Captain &amp; Pineapple Juice'</t>
  </si>
  <si>
    <t>https://d3npuic909260z.cloudfront.net/002/524/079/ZAvJ.mp4</t>
  </si>
  <si>
    <t>https://www.ispot.tv/ad/ZAvJ/captain-morgan-captain-and-pineapple-juice</t>
  </si>
  <si>
    <t>256</t>
  </si>
  <si>
    <t>Target HoliDeals TV Commercial, '25% discount on home decor and more 'Danna Paol song Original text</t>
  </si>
  <si>
    <t>https://d3npuic909260z.cloudfront.net/002/522/154/ZAyt.mp4</t>
  </si>
  <si>
    <t>https://www.ispot.tv/ad/ZAyt/target-holideals-decoracin-de-hogar-spanish</t>
  </si>
  <si>
    <t>257</t>
  </si>
  <si>
    <t>Hearing Assist ReCharge TV Commercial, 'Heard You the First Time: Starting at $599.98'</t>
  </si>
  <si>
    <t>Pharmaceutical &amp; Medical Auditory &amp; Vision Hearing Assist, LLC</t>
  </si>
  <si>
    <t>https://d3npuic909260z.cloudfront.net/002/520/954/ZAZo.mp4</t>
  </si>
  <si>
    <t>https://www.ispot.tv/ad/ZAZo/hearing-assist-recharge-heard-you-the-first-time-starting-at-59998</t>
  </si>
  <si>
    <t>258</t>
  </si>
  <si>
    <t>T-Mobile TV Commercial, 'Holidays: Flight Delayed'</t>
  </si>
  <si>
    <t>https://d3npuic909260z.cloudfront.net/002/530/910/Zd_n_360.mp4</t>
  </si>
  <si>
    <t>https://www.ispot.tv/ad/Zd_n/t-mobile-holidays-flight-delayed</t>
  </si>
  <si>
    <t>259</t>
  </si>
  <si>
    <t>Walmart TV Commercial, 'Black Friday: Place to Shop' Song by Lizzo</t>
  </si>
  <si>
    <t>https://d3npuic909260z.cloudfront.net/002/529/382/Zd1P_360.mp4</t>
  </si>
  <si>
    <t>https://www.ispot.tv/ad/Zd1P/walmart-black-friday-place-to-shop-song-by-lizzo</t>
  </si>
  <si>
    <t>260</t>
  </si>
  <si>
    <t>Walmart TV Commercial, 'Mission Accomplished' Original text</t>
  </si>
  <si>
    <t>https://d3npuic909260z.cloudfront.net/002/531/780/Zd39_360.mp4</t>
  </si>
  <si>
    <t>https://www.ispot.tv/ad/Zd39/walmart-celebracion-cumplida-spanish</t>
  </si>
  <si>
    <t>261</t>
  </si>
  <si>
    <t>T-Mobile TV Commercial, 'Our 600 MHz Signal' song by George Michael Original text</t>
  </si>
  <si>
    <t>https://d3npuic909260z.cloudfront.net/002/531/765/Zd3J.mp4</t>
  </si>
  <si>
    <t>https://www.ispot.tv/ad/Zd3J/t-mobile-la-red-mvil-ms-avanzada-cancin-de-george-michael-spanish</t>
  </si>
  <si>
    <t>262</t>
  </si>
  <si>
    <t>Finishing Touch Flawless Contour TV Commercial, 'Rose Quartz'</t>
  </si>
  <si>
    <t>Health &amp; Beauty Shaving &amp; Hair Removal Finishing Touch</t>
  </si>
  <si>
    <t>https://d3npuic909260z.cloudfront.net/002/531/732/Zd3q.mp4</t>
  </si>
  <si>
    <t>https://www.ispot.tv/ad/Zd3q/finishing-touch-flawless-contour-rose-quartz</t>
  </si>
  <si>
    <t>263</t>
  </si>
  <si>
    <t>PlayStation VR TV Commercial, 'Live the Game'</t>
  </si>
  <si>
    <t>Life &amp; Entertainment Video Games PlayStation</t>
  </si>
  <si>
    <t>https://d3npuic909260z.cloudfront.net/002/531/759/Zd3W.mp4</t>
  </si>
  <si>
    <t>https://www.ispot.tv/ad/Zd3W/playstation-vr-live-the-game</t>
  </si>
  <si>
    <t>264</t>
  </si>
  <si>
    <t>Pie Insurance TV Commercial, 'Wake-Up Call'</t>
  </si>
  <si>
    <t>Insurance Auto &amp; General Pie Insurance</t>
  </si>
  <si>
    <t>https://d3npuic909260z.cloudfront.net/002/532/088/Zd43.mp4</t>
  </si>
  <si>
    <t>https://www.ispot.tv/ad/Zd43/pie-insurance-wake-up-call</t>
  </si>
  <si>
    <t>265</t>
  </si>
  <si>
    <t>T-Mobile TV Commercial, 'Military and First Responders: 50 Percent Off Samsung Phones'</t>
  </si>
  <si>
    <t>https://d3npuic909260z.cloudfront.net/002/532/034/Zd4k.mp4</t>
  </si>
  <si>
    <t>https://www.ispot.tv/ad/Zd4k/t-mobile-military-and-first-responders-50-off-family-lines</t>
  </si>
  <si>
    <t>266</t>
  </si>
  <si>
    <t>Tonal TV Commercial, 'Most Advanced Home Gym'</t>
  </si>
  <si>
    <t>Health &amp; Beauty Gyms &amp; Fitness Tonal</t>
  </si>
  <si>
    <t>https://d3npuic909260z.cloudfront.net/002/529/445/Zd5P_360.mp4</t>
  </si>
  <si>
    <t>https://www.ispot.tv/ad/Zd5P/tonal-home-gym-and-personal-trainer</t>
  </si>
  <si>
    <t>267</t>
  </si>
  <si>
    <t>Kay Jewelers TV Commercial, 'OMG Yes: Now &amp; Forever for Up to $9,000' Song by Harriet Whitehead</t>
  </si>
  <si>
    <t>https://d3npuic909260z.cloudfront.net/002/532/206/Zd9J.mp4</t>
  </si>
  <si>
    <t>https://www.ispot.tv/ad/Zd9J/kay-jewelers-omg-yes-now-and-forever-for-up-to-9000-song-by-harriet-whitehead</t>
  </si>
  <si>
    <t>268</t>
  </si>
  <si>
    <t>Health IQ TV Commercial, 'Life Insurance for the Health Conscious'</t>
  </si>
  <si>
    <t>Insurance Life &amp; Supplementary Health IQ</t>
  </si>
  <si>
    <t>https://d3npuic909260z.cloudfront.net/002/528/590/ZdAB_360.mp4</t>
  </si>
  <si>
    <t>https://www.ispot.tv/ad/ZdAB/health-iq-life-insurance-for-the-health-conscious</t>
  </si>
  <si>
    <t>269</t>
  </si>
  <si>
    <t>GEICO TV Commercial, 'Animal Planet: Modern Catemporary'</t>
  </si>
  <si>
    <t>https://d3npuic909260z.cloudfront.net/002/528/621/ZdAh.mp4</t>
  </si>
  <si>
    <t>https://www.ispot.tv/ad/ZdAh/geico-animal-planet-modern-catemporary</t>
  </si>
  <si>
    <t>271</t>
  </si>
  <si>
    <t>Smirnoff Spiked Sparkling Seltzer TV Commercial, 'A Family Feast' Feat. Laverne Cox, Toddy Smith Song by Ella Fitzgerald</t>
  </si>
  <si>
    <t>Food &amp; Beverage Wine, Spirits &amp; E-Cigs Smirnoff</t>
  </si>
  <si>
    <t>https://d3npuic909260z.cloudfront.net/002/530/486/ZdCD.mp4</t>
  </si>
  <si>
    <t>https://www.ispot.tv/ad/ZdCD/smirnoff-raspberry-not-so-silent-night-featuring-laverne-cox-song-by-ella-fitzgerald</t>
  </si>
  <si>
    <t>272</t>
  </si>
  <si>
    <t>Nugenix Total-T TV Commercial, 'Enjoy more' Original text</t>
  </si>
  <si>
    <t>Health &amp; Beauty Vitamins &amp; Supplements Nugenix</t>
  </si>
  <si>
    <t>https://d3npuic909260z.cloudfront.net/002/530/058/ZdDW.mp4</t>
  </si>
  <si>
    <t>https://www.ispot.tv/ad/ZdDW/nugenix-disfruta-ms-spanish</t>
  </si>
  <si>
    <t>273</t>
  </si>
  <si>
    <t>Tonal TV Commercial, 'Most Advanced Home Gym: Mom'</t>
  </si>
  <si>
    <t>https://d3npuic909260z.cloudfront.net/002/530/793/ZdEf.mp4</t>
  </si>
  <si>
    <t>https://www.ispot.tv/ad/ZdEf/tonal-an-entire-gym-and-personal-trainer-mom</t>
  </si>
  <si>
    <t>274</t>
  </si>
  <si>
    <t>AT&amp;T Wireless TV Commercial, 'The best cakes: $ 35 dollars' Original text</t>
  </si>
  <si>
    <t>Electronics &amp; Communication Wireless AT&amp;T Wireless</t>
  </si>
  <si>
    <t>https://d3npuic909260z.cloudfront.net/002/531/369/Zdey_360.mp4</t>
  </si>
  <si>
    <t>https://www.ispot.tv/ad/Zdey/at-and-t-wireless-los-mejores-pasteles-35-spanish</t>
  </si>
  <si>
    <t>275</t>
  </si>
  <si>
    <t>Sour Patch Kids TV Commercial, 'Gingerbread Murder' Original text</t>
  </si>
  <si>
    <t>Food &amp; Beverage Candy &amp; Gum Sour Patch Kids</t>
  </si>
  <si>
    <t>https://d3npuic909260z.cloudfront.net/002/529/718/Zdg2_360.mp4</t>
  </si>
  <si>
    <t>https://www.ispot.tv/ad/Zdg2/sour-patch-kids-asesinato-de-pan-de-jengibre-spanish</t>
  </si>
  <si>
    <t>276</t>
  </si>
  <si>
    <t>UnitedHealthcare Medicare Advantage TV Commercial, 'Health Entourage: The Care You Need'</t>
  </si>
  <si>
    <t>https://d3npuic909260z.cloudfront.net/002/529/859/ZdGR.mp4</t>
  </si>
  <si>
    <t>https://www.ispot.tv/ad/ZdGR/unitedhealthcare-medicare-advantage-health-entourage-the-care-you-need</t>
  </si>
  <si>
    <t>277</t>
  </si>
  <si>
    <t>T-Mobile TV Commercial, 'Buy a Samsung Galaxy S10 or Note10 and get another one for free' Original text</t>
  </si>
  <si>
    <t>https://d3npuic909260z.cloudfront.net/002/531/604/Zdht_360.mp4</t>
  </si>
  <si>
    <t>https://www.ispot.tv/ad/Zdht/t-mobile-vuelos-cancelados-spanish</t>
  </si>
  <si>
    <t>278</t>
  </si>
  <si>
    <t>Blue Buffalo TV Commercial, 'Jillian and Her Dog Mo'</t>
  </si>
  <si>
    <t>Food &amp; Beverage Pets Blue Buffalo</t>
  </si>
  <si>
    <t>https://d3npuic909260z.cloudfront.net/002/531/420/Zdi1.mp4</t>
  </si>
  <si>
    <t>https://www.ispot.tv/ad/Zdi1/blue-buffalo-jillian-and-her-dog-mo</t>
  </si>
  <si>
    <t>279</t>
  </si>
  <si>
    <t>GE Profile TV Commercial, 'The Force of Innovation: Save 40 Percent'</t>
  </si>
  <si>
    <t>Home &amp; Real Estate Appliances GE Appliances</t>
  </si>
  <si>
    <t>https://d3npuic909260z.cloudfront.net/002/531/451/Zdia_360.mp4</t>
  </si>
  <si>
    <t>https://www.ispot.tv/ad/Zdia/ge-profile-the-force-of-innovation-save-40-percent</t>
  </si>
  <si>
    <t>280</t>
  </si>
  <si>
    <t>Oikos Pro Fuel TV Commercial, 'Protein and Caffeine'</t>
  </si>
  <si>
    <t>Food &amp; Beverage Dairy, Eggs &amp; Cheese Oikos</t>
  </si>
  <si>
    <t>https://d3npuic909260z.cloudfront.net/002/530/313/ZdjH_360.mp4</t>
  </si>
  <si>
    <t>https://www.ispot.tv/ad/ZdjH/oikos-pro-fuel-protein-and-caffeine</t>
  </si>
  <si>
    <t>281</t>
  </si>
  <si>
    <t>FleetWit TV Commercial, 'Poker'</t>
  </si>
  <si>
    <t>Electronics &amp; Communication Consumer Software &amp; Apps FleetWit</t>
  </si>
  <si>
    <t>https://d3npuic909260z.cloudfront.net/002/529/942/ZdKm.mp4</t>
  </si>
  <si>
    <t>https://www.ispot.tv/ad/ZdKm/fleetwit-poker</t>
  </si>
  <si>
    <t>282</t>
  </si>
  <si>
    <t>Verizon Unlimited TV Commercial, 'Disney + included' Original text</t>
  </si>
  <si>
    <t>https://d3npuic909260z.cloudfront.net/002/529/930/ZdKs.mp4</t>
  </si>
  <si>
    <t>https://www.ispot.tv/ad/ZdKs/verizon-disney-incluido-spanish</t>
  </si>
  <si>
    <t>284</t>
  </si>
  <si>
    <t>SelfieStyler TV Commercial, 'Virtually Try Before You Buy: Free $50 Gift'</t>
  </si>
  <si>
    <t>Apparel, Footwear &amp; Accessories Clothing SelfieStyler</t>
  </si>
  <si>
    <t>https://d3npuic909260z.cloudfront.net/002/528/404/ZdLG_360.mp4</t>
  </si>
  <si>
    <t>https://www.ispot.tv/ad/ZdLG/selfiestyler-virtually-try-before-you-buy-free-50-gift</t>
  </si>
  <si>
    <t>285</t>
  </si>
  <si>
    <t>Tonal TV Commercial, 'Find the Strength Within You' Song by Barry Dallas</t>
  </si>
  <si>
    <t>https://d3npuic909260z.cloudfront.net/002/528/411/ZdLj.mp4</t>
  </si>
  <si>
    <t>https://www.ispot.tv/ad/ZdLj/tonal-find-the-strength-within-you-song-by-barry-dallas</t>
  </si>
  <si>
    <t>286</t>
  </si>
  <si>
    <t>King Arthur Flour TV Commercial, 'Say No to Bleach'</t>
  </si>
  <si>
    <t>Food &amp; Beverage Dessert &amp; Baking King Arthur Flour</t>
  </si>
  <si>
    <t>https://d3npuic909260z.cloudfront.net/002/528/379/ZdLV.mp4</t>
  </si>
  <si>
    <t>https://www.ispot.tv/ad/ZdLV/king-arthur-flour-say-no-to-bleach</t>
  </si>
  <si>
    <t>287</t>
  </si>
  <si>
    <t>Omaha Steaks TV Commercial, 'Perfect Holiday Gift'</t>
  </si>
  <si>
    <t>Food &amp; Beverage Meat &amp; Seafood Omaha Steaks</t>
  </si>
  <si>
    <t>https://d3npuic909260z.cloudfront.net/002/528/882/Zdo9_360.mp4</t>
  </si>
  <si>
    <t>https://www.ispot.tv/ad/Zdo9/omaha-steaks-perfect-holiday-gift</t>
  </si>
  <si>
    <t>288</t>
  </si>
  <si>
    <t>ESPN+ UFC 245 TV Commercial, 'Ready to Rise' Song by CRISPIN Feat. Adrian Gamboa</t>
  </si>
  <si>
    <t>Life &amp; Entertainment Video Streaming Services ESPN+</t>
  </si>
  <si>
    <t>https://d3npuic909260z.cloudfront.net/002/529/997/ZdpF_360.mp4</t>
  </si>
  <si>
    <t>https://www.ispot.tv/ad/ZdpF/espn-ufc-245-three-title-fights-usman-vs-covington-spanish</t>
  </si>
  <si>
    <t>289</t>
  </si>
  <si>
    <t>Marine Toys for Tots TV Commercial, 'FX: A Little Joy'</t>
  </si>
  <si>
    <t>Politics, Government &amp; Organizations Child Advocacy &amp; Education Marine Toys for Tots</t>
  </si>
  <si>
    <t>https://d3npuic909260z.cloudfront.net/002/529/147/Zdqt_360.mp4</t>
  </si>
  <si>
    <t>https://www.ispot.tv/ad/Zdqt/marine-toys-for-tots-a-little-joy</t>
  </si>
  <si>
    <t>290</t>
  </si>
  <si>
    <t>belVita Breakfast Biscuits TV Commercial, 'Meetings' Original text</t>
  </si>
  <si>
    <t>Food &amp; Beverage Breakfast &amp; Cereal belVita</t>
  </si>
  <si>
    <t>https://d3npuic909260z.cloudfront.net/002/531/676/ZdQT.mp4</t>
  </si>
  <si>
    <t>https://www.ispot.tv/ad/ZdQT/belvita-breakfast-biscuits-meetings-spanish</t>
  </si>
  <si>
    <t>291</t>
  </si>
  <si>
    <t>Tonal TV Commercial, 'Be Your Strongest' Song by Barry Dallas</t>
  </si>
  <si>
    <t>https://d3npuic909260z.cloudfront.net/002/530/210/ZdR7.mp4</t>
  </si>
  <si>
    <t>https://www.ispot.tv/ad/ZdR7/tonal-most-advanced</t>
  </si>
  <si>
    <t>292</t>
  </si>
  <si>
    <t>Toyota Toyotathon TV Commercial, 'Santa's Elves' [T1]</t>
  </si>
  <si>
    <t>https://d3npuic909260z.cloudfront.net/002/530/725/Zdsb_360.mp4</t>
  </si>
  <si>
    <t>https://www.ispot.tv/ad/Zdsb/toyota-toyotathon-santas-elves-t2</t>
  </si>
  <si>
    <t>293</t>
  </si>
  <si>
    <t>RoundUp Injury Desk TV Commercial, 'File Your Claim'</t>
  </si>
  <si>
    <t>Business &amp; Legal Legal Services RoundUp Injury Desk</t>
  </si>
  <si>
    <t>https://d3npuic909260z.cloudfront.net/002/529/802/ZdSz_360.mp4</t>
  </si>
  <si>
    <t>https://www.ispot.tv/ad/ZdSz/roundup-injury-desk-file-your-claim</t>
  </si>
  <si>
    <t>294</t>
  </si>
  <si>
    <t>Max Bone TV Commercial, 'Shop Now: QR Code'</t>
  </si>
  <si>
    <t>Health &amp; Beauty Pet Care Max-Bone</t>
  </si>
  <si>
    <t>https://d3npuic909260z.cloudfront.net/002/529/594/ZdT5.mp4</t>
  </si>
  <si>
    <t>https://www.ispot.tv/ad/ZdT5/max-bone-shop-now-qr-code</t>
  </si>
  <si>
    <t>295</t>
  </si>
  <si>
    <t>Pantene Daily Moisture Renewal Conditioner TV Commercial, 'Brand Power: Repair Dry Damaged Hair'</t>
  </si>
  <si>
    <t>Health &amp; Beauty Hair Care Pantene</t>
  </si>
  <si>
    <t>https://d3npuic909260z.cloudfront.net/002/529/612/ZdTN_360.mp4</t>
  </si>
  <si>
    <t>https://www.ispot.tv/ad/ZdTN/pantene-daily-moisture-renewal-conditioner-brand-power-repair-dry-damaged-hair</t>
  </si>
  <si>
    <t>296</t>
  </si>
  <si>
    <t>Personal Capital TV Commercial, 'Putting Off Retirement'</t>
  </si>
  <si>
    <t>Business &amp; Legal Investment Services Personal Capital</t>
  </si>
  <si>
    <t>https://d3npuic909260z.cloudfront.net/002/529/045/ZdtN_360.mp4</t>
  </si>
  <si>
    <t>https://www.ispot.tv/ad/ZdtN/personal-capital-putting-off-retirement</t>
  </si>
  <si>
    <t>297</t>
  </si>
  <si>
    <t>USPS TV Commercial, 'We deliver Christmas' Original text</t>
  </si>
  <si>
    <t>Business &amp; Legal Shipping USPS</t>
  </si>
  <si>
    <t>https://d3npuic909260z.cloudfront.net/002/532/149/ZdUh_360.mp4</t>
  </si>
  <si>
    <t>https://www.ispot.tv/ad/ZdUh/usps-trayendo-las-fiestas-a-casa-spanish</t>
  </si>
  <si>
    <t>298</t>
  </si>
  <si>
    <t>Plexaderm Skincare TV Commercial, 'Holiday Special: Up to 50 Percent Off + Free Shipping'</t>
  </si>
  <si>
    <t>Health &amp; Beauty Skin &amp; Foot Care Plexaderm Skincare</t>
  </si>
  <si>
    <t>https://d3npuic909260z.cloudfront.net/002/528/264/ZdVn_360.mp4</t>
  </si>
  <si>
    <t>https://www.ispot.tv/ad/ZdVn/plexaderm-skincare-holiday-special-up-to-50-percent-off-free-shipping</t>
  </si>
  <si>
    <t>299</t>
  </si>
  <si>
    <t>Jewelry Exchange TV Commercial, 'Thousands of GIA Diamonds'</t>
  </si>
  <si>
    <t>Apparel, Footwear &amp; Accessories Accessories Jewelry Exchange</t>
  </si>
  <si>
    <t>https://d3npuic909260z.cloudfront.net/002/530/861/ZdWG.mp4</t>
  </si>
  <si>
    <t>https://www.ispot.tv/ad/ZdWG/jewelry-exchange-thousands-of-gia-diamonds</t>
  </si>
  <si>
    <t>300</t>
  </si>
  <si>
    <t>JBL True Wireless TV Commercial, 'Grinding All Day' Featuring Giannis Antetokounmpo, Song by Swoope</t>
  </si>
  <si>
    <t>Electronics &amp; Communication Speakers &amp; Headphones JBL</t>
  </si>
  <si>
    <t>https://d3npuic909260z.cloudfront.net/002/528/634/ZdwY_360.mp4</t>
  </si>
  <si>
    <t>https://www.ispot.tv/ad/ZdwY/jbl-true-wireless-grinding-all-day-featuring-giannis-antetokounmpo-song-by-swoope</t>
  </si>
  <si>
    <t>301</t>
  </si>
  <si>
    <t>Recess TV Commercial, 'QR Code'</t>
  </si>
  <si>
    <t>Food &amp; Beverage Water Recess</t>
  </si>
  <si>
    <t>https://d3npuic909260z.cloudfront.net/002/531/096/ZdXI_360.mp4</t>
  </si>
  <si>
    <t>https://www.ispot.tv/ad/ZdXI/recess-qr-code</t>
  </si>
  <si>
    <t>302</t>
  </si>
  <si>
    <t>Rockets of Awesome TV Commercial, 'Confident Kids'</t>
  </si>
  <si>
    <t>Apparel, Footwear &amp; Accessories Clothing Rockets of Awesome</t>
  </si>
  <si>
    <t>https://d3npuic909260z.cloudfront.net/002/531/109/ZdXT_360.mp4</t>
  </si>
  <si>
    <t>https://www.ispot.tv/ad/ZdXT/rockets-of-awesome-confident-kids</t>
  </si>
  <si>
    <t>303</t>
  </si>
  <si>
    <t>King Arthur Flour TV Commercial, 'Quality Ingredients Matter'</t>
  </si>
  <si>
    <t>https://d3npuic909260z.cloudfront.net/002/530/099/Zdy6_360.mp4</t>
  </si>
  <si>
    <t>https://www.ispot.tv/ad/Zdy6/king-arthur-flour-quality-ingredients-matter</t>
  </si>
  <si>
    <t>304</t>
  </si>
  <si>
    <t>Samsung Galaxy TV Commercial, 'Connect Your Galaxy This Holiday'</t>
  </si>
  <si>
    <t>Electronics &amp; Communication Mobile Devices Samsung Mobile</t>
  </si>
  <si>
    <t>https://d3npuic909260z.cloudfront.net/002/528/457/ZdYb_360.mp4</t>
  </si>
  <si>
    <t>https://www.ispot.tv/ad/ZdYb/samsung-galaxy-connect-your-galaxy-this-holiday</t>
  </si>
  <si>
    <t>305</t>
  </si>
  <si>
    <t>U.S. Cellular TV Commercial, 'We Heard You: New Unlimited Plans Start at $30 Per Month With Four Lines' Song by Macklemore &amp; Ryan Lewis</t>
  </si>
  <si>
    <t>Electronics &amp; Communication Wireless U.S. Cellular</t>
  </si>
  <si>
    <t>https://d3npuic909260z.cloudfront.net/002/530/114/ZdyM_360.mp4</t>
  </si>
  <si>
    <t>https://www.ispot.tv/ad/ZdyM/us-cellular-we-heard-you-unlimited-plans-song-by-macklemore-and-ryan-lewis</t>
  </si>
  <si>
    <t>306</t>
  </si>
  <si>
    <t>My Pillow Giza Dream Sheets TV Commercial, 'Variety of Colors: Two for One'</t>
  </si>
  <si>
    <t>Home &amp; Real Estate Furniture &amp; Bedding My Pillow</t>
  </si>
  <si>
    <t>https://d3npuic909260z.cloudfront.net/002/530/590/Zdzw_360.mp4</t>
  </si>
  <si>
    <t>https://www.ispot.tv/ad/Zdzw/my-pillow-giza-dream-sheets-variety-of-colors</t>
  </si>
  <si>
    <t>307</t>
  </si>
  <si>
    <t>Nintendo Switch &amp; Nintendo Switch Lite TV Commercial, 'Our Favorite Ways to Play'</t>
  </si>
  <si>
    <t>Life &amp; Entertainment Video Games Nintendo</t>
  </si>
  <si>
    <t>https://d3npuic909260z.cloudfront.net/002/530/625/ZdzW_360.mp4</t>
  </si>
  <si>
    <t>https://www.ispot.tv/ad/ZdzW/nintendo-switch-and-nintendo-switch-lite-our-favorite-ways-to-play</t>
  </si>
  <si>
    <t>308</t>
  </si>
  <si>
    <t>Dulcolax Liquid TV Commercial, 'Gentle and Fast'</t>
  </si>
  <si>
    <t>Pharmaceutical &amp; Medical OTC: Gastrointestinal Dulcolax</t>
  </si>
  <si>
    <t>https://d3npuic909260z.cloudfront.net/002/534/927/ZI_v.mp4</t>
  </si>
  <si>
    <t>https://www.ispot.tv/ad/ZI_v/dulcolax-liquid-gentle-and-fast</t>
  </si>
  <si>
    <t>309</t>
  </si>
  <si>
    <t>Thrive Tape TV Commercial, 'National DTC Friday: Far Infrared'</t>
  </si>
  <si>
    <t>Pharmaceutical &amp; Medical OTC: Pain Relief Thrive Tape</t>
  </si>
  <si>
    <t>https://d3npuic909260z.cloudfront.net/002/533/343/ZI1i.mp4</t>
  </si>
  <si>
    <t>https://www.ispot.tv/ad/ZI1i/thrive-tape-national-dtc-friday-far-infrared</t>
  </si>
  <si>
    <t>310</t>
  </si>
  <si>
    <t>Care/of TV Commercial, 'Personalized Packets'</t>
  </si>
  <si>
    <t>Health &amp; Beauty Vitamins &amp; Supplements Care/of</t>
  </si>
  <si>
    <t>https://d3npuic909260z.cloudfront.net/002/533/306/ZI1O.mp4</t>
  </si>
  <si>
    <t>https://www.ispot.tv/ad/ZI1O/care-of-personalized-packets</t>
  </si>
  <si>
    <t>311</t>
  </si>
  <si>
    <t>Andie TV Commercial, 'QR Code'</t>
  </si>
  <si>
    <t>Apparel, Footwear &amp; Accessories Clothing Andie</t>
  </si>
  <si>
    <t>https://d3npuic909260z.cloudfront.net/002/533/317/ZI1S.mp4</t>
  </si>
  <si>
    <t>https://www.ispot.tv/ad/ZI1S/andie-qr-code</t>
  </si>
  <si>
    <t>312</t>
  </si>
  <si>
    <t>Walmart TV Commercial, 'Thanksgiving Newborn'</t>
  </si>
  <si>
    <t>https://d3npuic909260z.cloudfront.net/002/533/299/ZI1w_360.mp4</t>
  </si>
  <si>
    <t>https://www.ispot.tv/ad/ZI1w/walmart-thanksgiving-newborn</t>
  </si>
  <si>
    <t>313</t>
  </si>
  <si>
    <t>Indeed Skills Tests TV Commercial, 'Groundhog'</t>
  </si>
  <si>
    <t>Business &amp; Legal Job Boards, Job Fairs &amp; Recruitment Indeed</t>
  </si>
  <si>
    <t>https://d3npuic909260z.cloudfront.net/002/533/277/ZI2J.mp4</t>
  </si>
  <si>
    <t>https://www.ispot.tv/ad/ZI2J/indeed-skills-tests-groundhog</t>
  </si>
  <si>
    <t>314</t>
  </si>
  <si>
    <t>Smile Direct Club Nighttime Clear Aligners TV Commercial, 'Bed'</t>
  </si>
  <si>
    <t>Health &amp; Beauty Oral Care Smile Direct Club</t>
  </si>
  <si>
    <t>https://d3npuic909260z.cloudfront.net/002/533/266/ZI2N.mp4</t>
  </si>
  <si>
    <t>https://www.ispot.tv/ad/ZI2N/smile-direct-club-nighttime-clear-aligners-bed</t>
  </si>
  <si>
    <t>315</t>
  </si>
  <si>
    <t>NewDay USA TV Commercial, '50 Year Lows'</t>
  </si>
  <si>
    <t>Home &amp; Real Estate Real Estate &amp; Mortgages NewDay USA</t>
  </si>
  <si>
    <t>https://d3npuic909260z.cloudfront.net/002/533/259/ZI2y.mp4</t>
  </si>
  <si>
    <t>https://www.ispot.tv/ad/ZI2y/newday-usa-50-year-lows</t>
  </si>
  <si>
    <t>317</t>
  </si>
  <si>
    <t>American Express TV Commercial, 'Small Business Saturday: Teacher' Featuring Lin-Manuel Miranda</t>
  </si>
  <si>
    <t>Business &amp; Legal Credit Cards American Express</t>
  </si>
  <si>
    <t>https://d3npuic909260z.cloudfront.net/002/536/055/ZI4h.mp4</t>
  </si>
  <si>
    <t>https://www.ispot.tv/ad/ZI4h/american-express-small-business-saturday-teacher-featuring-lin-manuel-miranda</t>
  </si>
  <si>
    <t>318</t>
  </si>
  <si>
    <t>American Express TV Commercial, 'Small Business Saturday: Support Local Nail Salons'</t>
  </si>
  <si>
    <t>https://d3npuic909260z.cloudfront.net/002/536/049/ZI4J.mp4</t>
  </si>
  <si>
    <t>https://www.ispot.tv/ad/ZI4J/american-express-small-business-saturday-manicures</t>
  </si>
  <si>
    <t>319</t>
  </si>
  <si>
    <t>Disney+ TV Commercial, 'The Simpsons'</t>
  </si>
  <si>
    <t>Life &amp; Entertainment Video Streaming Services Disney+</t>
  </si>
  <si>
    <t>https://d3npuic909260z.cloudfront.net/002/536/034/ZI4j.mp4</t>
  </si>
  <si>
    <t>https://www.ispot.tv/ad/ZI4j/disney-the-simpsons</t>
  </si>
  <si>
    <t>320</t>
  </si>
  <si>
    <t>Nintendo Switch TV Commercial, 'Pokémon Sword &amp; Pokémon Shield: The Next Big Pokémon Adventure'</t>
  </si>
  <si>
    <t>https://d3npuic909260z.cloudfront.net/002/536/028/ZI4K.mp4</t>
  </si>
  <si>
    <t>https://www.ispot.tv/ad/ZI4K/nintendo-switch-pokmon-sword-and-pokmon-shield-meet-brand-new-pokmon</t>
  </si>
  <si>
    <t>321</t>
  </si>
  <si>
    <t>Walmart Black Friday TV Commercial, 'Select Samsung Phones' Song by Lizzo</t>
  </si>
  <si>
    <t>https://d3npuic909260z.cloudfront.net/002/533/377/ZI5T_360.mp4</t>
  </si>
  <si>
    <t>https://www.ispot.tv/ad/ZI5T/walmart-black-friday-select-samsung-phones-song-by-lizzo</t>
  </si>
  <si>
    <t>322</t>
  </si>
  <si>
    <t>Netflix TV Commercial, 'Klaus'</t>
  </si>
  <si>
    <t>Life &amp; Entertainment Video Streaming Services Netflix</t>
  </si>
  <si>
    <t>https://d3npuic909260z.cloudfront.net/002/533/437/ZI65.mp4</t>
  </si>
  <si>
    <t>https://www.ispot.tv/ad/ZI65/netflix-klaus</t>
  </si>
  <si>
    <t>323</t>
  </si>
  <si>
    <t>Jergens TV Commercial, 'Old Man Elbows' Featuring Leslie Mann, Maude Apatow</t>
  </si>
  <si>
    <t>Health &amp; Beauty Skin &amp; Foot Care Jergens</t>
  </si>
  <si>
    <t>https://d3npuic909260z.cloudfront.net/002/533/475/ZI6c.mp4</t>
  </si>
  <si>
    <t>https://www.ispot.tv/ad/ZI6c/jergens-old-man-elbows-featuring-leslie-mann-maude-apatow</t>
  </si>
  <si>
    <t>324</t>
  </si>
  <si>
    <t>Sprint TV Commercial, 'iPhone 11: $ 15' Original text</t>
  </si>
  <si>
    <t>Electronics &amp; Communication Wireless Sprint</t>
  </si>
  <si>
    <t>https://d3npuic909260z.cloudfront.net/002/533/462/ZI6F.mp4</t>
  </si>
  <si>
    <t>https://www.ispot.tv/ad/ZI6F/sprint-iphone-11-15-spanish</t>
  </si>
  <si>
    <t>325</t>
  </si>
  <si>
    <t>Max-Bone TV Commercial, 'QR Code: Luxury Brand for Pets'</t>
  </si>
  <si>
    <t>https://d3npuic909260z.cloudfront.net/002/533/444/ZI6G.mp4</t>
  </si>
  <si>
    <t>https://www.ispot.tv/ad/ZI6G/max-bone-qr-code-mcintosh</t>
  </si>
  <si>
    <t>327</t>
  </si>
  <si>
    <t>SimpliSafe TV Commercial, 'Protect Home Inside and Out: 25 Percent Off'</t>
  </si>
  <si>
    <t>Home &amp; Real Estate Home Security SimpliSafe</t>
  </si>
  <si>
    <t>https://d3npuic909260z.cloudfront.net/002/535/328/ZIe6.mp4</t>
  </si>
  <si>
    <t>https://www.ispot.tv/ad/ZIe6/simplisafe-pizza-delivery-25-percent-off</t>
  </si>
  <si>
    <t>328</t>
  </si>
  <si>
    <t>Dagne Dover TV Commercial, 'QR Code'</t>
  </si>
  <si>
    <t>Apparel, Footwear &amp; Accessories Accessories Dagne Dover</t>
  </si>
  <si>
    <t>https://d3npuic909260z.cloudfront.net/002/533/813/ZIG2.mp4</t>
  </si>
  <si>
    <t>https://www.ispot.tv/ad/ZIG2/dagne-dover-qr-code</t>
  </si>
  <si>
    <t>329</t>
  </si>
  <si>
    <t>Cabinets To Go Early Black Friday Sale TV Commercial, 'Shaker Style Kitchen'</t>
  </si>
  <si>
    <t>https://d3npuic909260z.cloudfront.net/002/533/675/ZIg7.mp4</t>
  </si>
  <si>
    <t>https://www.ispot.tv/ad/ZIg7/cabinets-to-go-early-black-friday-sale-shaker-style-kitchen</t>
  </si>
  <si>
    <t>330</t>
  </si>
  <si>
    <t>Mixtiles Ltd TV Commercial, 'Wall Art: 20 Percent Off'</t>
  </si>
  <si>
    <t>Electronics &amp; Communication Consumer Software &amp; Apps Mixtiles Ltd</t>
  </si>
  <si>
    <t>https://d3npuic909260z.cloudfront.net/002/533/801/ZIG7.mp4</t>
  </si>
  <si>
    <t>https://www.ispot.tv/ad/ZIG7/mixtiles-ltd-wall-art-20-percent-off</t>
  </si>
  <si>
    <t>331</t>
  </si>
  <si>
    <t>iRobot Braava Jet M6 TV Commercial, 'Time to Make Mopping History'</t>
  </si>
  <si>
    <t>Home &amp; Real Estate Appliances iRobot</t>
  </si>
  <si>
    <t>https://d3npuic909260z.cloudfront.net/002/533/805/ZIGI.mp4</t>
  </si>
  <si>
    <t>https://www.ispot.tv/ad/ZIGI/irobot-braava-jet-m6-time-to-make-mopping-history</t>
  </si>
  <si>
    <t>332</t>
  </si>
  <si>
    <t>Greats TV Commercial, 'QR Code'</t>
  </si>
  <si>
    <t>Apparel, Footwear &amp; Accessories Shoes &amp; Socks Greats</t>
  </si>
  <si>
    <t>https://d3npuic909260z.cloudfront.net/002/533/798/ZIGk.mp4</t>
  </si>
  <si>
    <t>https://www.ispot.tv/ad/ZIGk/greats-qr-code</t>
  </si>
  <si>
    <t>333</t>
  </si>
  <si>
    <t>Jergens Lavender Body Butter TV Commercial, 'Old Man Elbows' Featuring Leslie Mann, Maude Apatow</t>
  </si>
  <si>
    <t>https://d3npuic909260z.cloudfront.net/002/535/598/ZIhz.mp4</t>
  </si>
  <si>
    <t>https://www.ispot.tv/ad/ZIhz/jergens-lavender-body-butter-old-man-elbows-featuring-leslie-mann-maude-apatow</t>
  </si>
  <si>
    <t>334</t>
  </si>
  <si>
    <t>DIRECTV TV Commercial, 'Premier Boxing: Wilder vs Ortiz II'</t>
  </si>
  <si>
    <t>Electronics &amp; Communication Cable, Satellite TV &amp; ISP DIRECTV</t>
  </si>
  <si>
    <t>https://d3npuic909260z.cloudfront.net/002/533/902/ZIK_.mp4</t>
  </si>
  <si>
    <t>https://www.ispot.tv/ad/ZIK_/directv-premier-boxing-wilder-vs-ortiz-ii</t>
  </si>
  <si>
    <t>335</t>
  </si>
  <si>
    <t>Noom TV Commercial, 'Easy to Stick To'</t>
  </si>
  <si>
    <t>Health &amp; Beauty Weight Loss Noom</t>
  </si>
  <si>
    <t>https://d3npuic909260z.cloudfront.net/002/534/123/ZIln.mp4</t>
  </si>
  <si>
    <t>https://www.ispot.tv/ad/ZIln/noom-easy-to-stick-to</t>
  </si>
  <si>
    <t>336</t>
  </si>
  <si>
    <t>Sling TV Commercial, 'For Pepper' Featuring Maya Rudolph</t>
  </si>
  <si>
    <t>Life &amp; Entertainment Video Streaming Services Sling</t>
  </si>
  <si>
    <t>https://d3npuic909260z.cloudfront.net/002/535/479/ZImH.mp4</t>
  </si>
  <si>
    <t>https://www.ispot.tv/ad/ZImH/sling-pepper-featuring-maya-rudolph</t>
  </si>
  <si>
    <t>337</t>
  </si>
  <si>
    <t>Nintendo Switch TV Commercial, 'Just Dance 2020: XFINITY Customers' Ft. Lil Nas X, Song by Panic! At the Disco</t>
  </si>
  <si>
    <t>https://d3npuic909260z.cloudfront.net/002/535/668/ZIQH.mp4</t>
  </si>
  <si>
    <t>https://www.ispot.tv/ad/ZIQH/just-dance-2020-xfinity-customers-featuring-lil-nas-x</t>
  </si>
  <si>
    <t>338</t>
  </si>
  <si>
    <t>Pie Insurance TV Commercial, 'Ah-ha Moment'</t>
  </si>
  <si>
    <t>https://d3npuic909260z.cloudfront.net/002/534/233/ZIRP.mp4</t>
  </si>
  <si>
    <t>https://www.ispot.tv/ad/ZIRP/pie-insurance-ah-ha-moment</t>
  </si>
  <si>
    <t>339</t>
  </si>
  <si>
    <t>Amazon TV Commercial, '2019 Oprah's Favorite Things'</t>
  </si>
  <si>
    <t>https://d3npuic909260z.cloudfront.net/002/533/778/ZISH.mp4</t>
  </si>
  <si>
    <t>https://www.ispot.tv/ad/ZISH/amazon-2019-oprahs-favorite-things</t>
  </si>
  <si>
    <t>340</t>
  </si>
  <si>
    <t>Jewelry Exchange TV Commercial, 'Timeless Gift: Rings and Earrings'</t>
  </si>
  <si>
    <t>https://d3npuic909260z.cloudfront.net/002/533/743/ZISo.mp4</t>
  </si>
  <si>
    <t>https://www.ispot.tv/ad/ZISo/jewelry-exchange-timeless-gift-rings-and-earrings</t>
  </si>
  <si>
    <t>341</t>
  </si>
  <si>
    <t>Copper Chef Black Diamond TV Commercial, 'Introducing'</t>
  </si>
  <si>
    <t>Home &amp; Real Estate Kitchenware Copper Chef</t>
  </si>
  <si>
    <t>https://d3npuic909260z.cloudfront.net/002/533/793/ZISv.mp4</t>
  </si>
  <si>
    <t>https://www.ispot.tv/ad/ZISv/copper-chef-black-diamond-introducing</t>
  </si>
  <si>
    <t>342</t>
  </si>
  <si>
    <t>EverlyWell TV Commercial, 'Stomach Problems'</t>
  </si>
  <si>
    <t>Health &amp; Beauty Research EverlyWell</t>
  </si>
  <si>
    <t>https://d3npuic909260z.cloudfront.net/002/533/035/ZIt0.mp4</t>
  </si>
  <si>
    <t>https://www.ispot.tv/ad/ZIt0/everlywell-stomach-problems</t>
  </si>
  <si>
    <t>343</t>
  </si>
  <si>
    <t>Rhone TV Commercial, 'National DTC Friday'</t>
  </si>
  <si>
    <t>Apparel, Footwear &amp; Accessories Clothing Rhone</t>
  </si>
  <si>
    <t>https://d3npuic909260z.cloudfront.net/002/533/586/ZITW.mp4</t>
  </si>
  <si>
    <t>https://www.ispot.tv/ad/ZITW/rhone-national-dtc-friday</t>
  </si>
  <si>
    <t>344</t>
  </si>
  <si>
    <t>Recess National DTC Friday TV Commercial, 'Scan the QR Code'</t>
  </si>
  <si>
    <t>https://d3npuic909260z.cloudfront.net/002/533/555/ZITZ.mp4</t>
  </si>
  <si>
    <t>https://www.ispot.tv/ad/ZITZ/recess-national-dtc-friday-scan-the-qr-code</t>
  </si>
  <si>
    <t>345</t>
  </si>
  <si>
    <t>Food Network Kitchen App TV Commercial, 'Cook With the Legends'</t>
  </si>
  <si>
    <t>Life &amp; Entertainment TV Networks Food Network</t>
  </si>
  <si>
    <t>https://d3npuic909260z.cloudfront.net/002/535/962/ZIvg.mp4</t>
  </si>
  <si>
    <t>https://www.ispot.tv/ad/ZIvg/food-network-kitchen-app-cook-with-the-legends</t>
  </si>
  <si>
    <t>346</t>
  </si>
  <si>
    <t>L.A. Unified TV Commercial, 'QR Code'</t>
  </si>
  <si>
    <t>Apparel, Footwear &amp; Accessories Clothing L.A. Unified</t>
  </si>
  <si>
    <t>https://d3npuic909260z.cloudfront.net/002/532/467/ZIYc.mp4</t>
  </si>
  <si>
    <t>https://www.ispot.tv/ad/ZIYc/la-unified-qr-code</t>
  </si>
  <si>
    <t>347</t>
  </si>
  <si>
    <t>Verizon 5G TV Commercial, '5G Built Right: Across America'</t>
  </si>
  <si>
    <t>https://d3npuic909260z.cloudfront.net/002/534/061/ZIyt_360.mp4</t>
  </si>
  <si>
    <t>https://www.ispot.tv/ad/ZIyt/verizon-5g-5g-built-right-across-america</t>
  </si>
  <si>
    <t>348</t>
  </si>
  <si>
    <t>IBM Cloud TV Commercial, 'Open and Flexible' Song by Stealers Wheel</t>
  </si>
  <si>
    <t>Electronics &amp; Communication Enterprise &amp; Cloud IBM Cloud</t>
  </si>
  <si>
    <t>https://d3npuic909260z.cloudfront.net/002/534/575/ZIzB.mp4</t>
  </si>
  <si>
    <t>https://www.ispot.tv/ad/ZIzB/ibm-cloud-open-and-flexible</t>
  </si>
  <si>
    <t>349</t>
  </si>
  <si>
    <t>Walmart TV Commercial, 'Holidays: A Gift for Mother Rose'</t>
  </si>
  <si>
    <t>https://d3npuic909260z.cloudfront.net/002/507/581/Zke3_360.mp4</t>
  </si>
  <si>
    <t>https://www.ispot.tv/ad/Zke3/walmart-holidays-a-gift-for-mother-rose</t>
  </si>
  <si>
    <t>350</t>
  </si>
  <si>
    <t>Walmart TV Commercial, 'Holidays: Hosting'</t>
  </si>
  <si>
    <t>https://d3npuic909260z.cloudfront.net/002/507/694/Zkm__360.mp4</t>
  </si>
  <si>
    <t>https://www.ispot.tv/ad/Zkm_/walmart-hosting</t>
  </si>
  <si>
    <t>351</t>
  </si>
  <si>
    <t>AARP Services, Inc. TV Commercial, 'Joining'</t>
  </si>
  <si>
    <t>Politics, Government &amp; Organizations Healthcare &amp; Awareness AARP Services, Inc.</t>
  </si>
  <si>
    <t>https://d3npuic909260z.cloudfront.net/002/505/144/Zknt_360.mp4</t>
  </si>
  <si>
    <t>https://www.ispot.tv/ad/Zknt/aarp-services-inc-joining</t>
  </si>
  <si>
    <t>352</t>
  </si>
  <si>
    <t>Walmart TV Commercial, 'Holidays: Everyone's Happy'</t>
  </si>
  <si>
    <t>https://d3npuic909260z.cloudfront.net/002/507/887/ZkQx_360.mp4</t>
  </si>
  <si>
    <t>https://www.ispot.tv/ad/ZkQx/walmart-holidays-everyones-happy</t>
  </si>
  <si>
    <t>353</t>
  </si>
  <si>
    <t>Progressive TV Commercial, 'Baker Mayfield Eats Breakfast'</t>
  </si>
  <si>
    <t>https://d3npuic909260z.cloudfront.net/002/511/081/ZL_p.mp4</t>
  </si>
  <si>
    <t>https://www.ispot.tv/ad/ZL_p/progressive-baker-mayfield-eats-breakfast</t>
  </si>
  <si>
    <t>354</t>
  </si>
  <si>
    <t>Coricidin HBP Cold &amp; Flu TV Commercial, 'Not Just a Cold'</t>
  </si>
  <si>
    <t>Pharmaceutical &amp; Medical OTC: Allergies, Cold &amp; Flu Coricidin HBP</t>
  </si>
  <si>
    <t>https://d3npuic909260z.cloudfront.net/002/511/491/ZLav.mp4</t>
  </si>
  <si>
    <t>https://www.ispot.tv/ad/ZLav/bayer-ag-coricidin-hbp-not-just-a-cold</t>
  </si>
  <si>
    <t>355</t>
  </si>
  <si>
    <t>Feeding America TV Commercial, 'Hunger Can Be Hard to Recognize'</t>
  </si>
  <si>
    <t>Politics, Government &amp; Organizations Social Issues Feeding America</t>
  </si>
  <si>
    <t>https://d3npuic909260z.cloudfront.net/002/510/626/ZLCO.mp4</t>
  </si>
  <si>
    <t>https://www.ispot.tv/ad/ZLCO/feeding-america-hunger-can-be-hard-to-recognize</t>
  </si>
  <si>
    <t>356</t>
  </si>
  <si>
    <t>SeeHer TV Commercial, 'Denise: Master of None' Featuring Lena Waithe</t>
  </si>
  <si>
    <t>Politics, Government &amp; Organizations Social Issues SeeHer</t>
  </si>
  <si>
    <t>https://d3npuic909260z.cloudfront.net/002/511/149/ZLFj.mp4</t>
  </si>
  <si>
    <t>https://www.ispot.tv/ad/ZLFj/seeher-denise-master-of-none-featuring-lena-waithe</t>
  </si>
  <si>
    <t>357</t>
  </si>
  <si>
    <t>Progressive TV Commercial, 'Super Secret'</t>
  </si>
  <si>
    <t>https://d3npuic909260z.cloudfront.net/002/510/475/ZLjm.mp4</t>
  </si>
  <si>
    <t>https://www.ispot.tv/ad/ZLjm/progressive-super-secret</t>
  </si>
  <si>
    <t>358</t>
  </si>
  <si>
    <t>Apple iPhone 11 TV Commercial, 'Ready for Action' Song by NVDES</t>
  </si>
  <si>
    <t>https://d3npuic909260z.cloudfront.net/002/508/517/ZLkx_360.mp4</t>
  </si>
  <si>
    <t>https://www.ispot.tv/ad/ZLkx/apple-iphone-11-ready-for-action-song-by-nvdes</t>
  </si>
  <si>
    <t>359</t>
  </si>
  <si>
    <t>4ocean TV Commercial, 'The Clean Ocean Movement'</t>
  </si>
  <si>
    <t>Politics, Government &amp; Organizations Animals &amp; Environment 4ocean</t>
  </si>
  <si>
    <t>https://d3npuic909260z.cloudfront.net/002/510/570/ZLMf.mp4</t>
  </si>
  <si>
    <t>https://www.ispot.tv/ad/ZLMf/4ocean-the-clean-ocean-movement</t>
  </si>
  <si>
    <t>360</t>
  </si>
  <si>
    <t>Hobby Lobby TV Commercial, 'Christmas Is What You Make It'</t>
  </si>
  <si>
    <t>Retail Stores Specialty Stores Hobby Lobby</t>
  </si>
  <si>
    <t>https://d3npuic909260z.cloudfront.net/002/509/300/ZLqZ.mp4</t>
  </si>
  <si>
    <t>https://www.ispot.tv/ad/ZLqZ/hobby-lobby-christmas-is-what-you-make-it</t>
  </si>
  <si>
    <t>361</t>
  </si>
  <si>
    <t>GEICO TV Commercial, 'Helzberg Diamonds: Confidence'</t>
  </si>
  <si>
    <t>https://d3npuic909260z.cloudfront.net/002/510/364/ZLRY.mp4</t>
  </si>
  <si>
    <t>https://www.ispot.tv/ad/ZLRY/geico-helzberg-diamonds-confidence</t>
  </si>
  <si>
    <t>362</t>
  </si>
  <si>
    <t>Amazon TV Commercial, 'Holidays: Toys &amp; Games'</t>
  </si>
  <si>
    <t>https://d3npuic909260z.cloudfront.net/002/510/874/ZLso.mp4</t>
  </si>
  <si>
    <t>https://www.ispot.tv/ad/ZLso/amazon-2019-holidays-toys-and-games</t>
  </si>
  <si>
    <t>363</t>
  </si>
  <si>
    <t>Amazon TV Commercial, 'Happy Holidays'</t>
  </si>
  <si>
    <t>https://d3npuic909260z.cloudfront.net/002/509/205/ZLtW.mp4</t>
  </si>
  <si>
    <t>https://www.ispot.tv/ad/ZLtW/amazon-happy-holidays</t>
  </si>
  <si>
    <t>364</t>
  </si>
  <si>
    <t>Progressive TV Commercial, 'Baker Mayfield Hears a Beep'</t>
  </si>
  <si>
    <t>https://d3npuic909260z.cloudfront.net/002/511/041/ZLWi_360.mp4</t>
  </si>
  <si>
    <t>https://www.ispot.tv/ad/ZLWi/progressive-baker-mayfield-smoke-detector</t>
  </si>
  <si>
    <t>365</t>
  </si>
  <si>
    <t>GEICO Home &amp; Condo Insurance TV Commercial, 'Holidays: Snow Globe Real Estate'</t>
  </si>
  <si>
    <t>https://d3npuic909260z.cloudfront.net/002/511/018/ZLWp_360.mp4</t>
  </si>
  <si>
    <t>https://www.ispot.tv/ad/ZLWp/geico-snow-globe-real-estate</t>
  </si>
  <si>
    <t>366</t>
  </si>
  <si>
    <t>Amazon TV Commercial, 'Holidays: Entertaining'</t>
  </si>
  <si>
    <t>https://d3npuic909260z.cloudfront.net/002/510/260/ZLyG.mp4</t>
  </si>
  <si>
    <t>https://www.ispot.tv/ad/ZLyG/amazon-entertaining-holidays</t>
  </si>
  <si>
    <t>367</t>
  </si>
  <si>
    <t>Activo</t>
  </si>
  <si>
    <t>T-Mobile TV Commercial, 'iPhone 11: cuatro líneas ilimitadas' canción de Aerosmit</t>
  </si>
  <si>
    <t>https://d3npuic909260z.cloudfront.net/002/510/776/ZLzz.mp4</t>
  </si>
  <si>
    <t>https://www.ispot.tv/ad/ZLzz/t-mobile-iphone-11-cuatro-lneas-ilimitadas-cancin-de-aerosmith-spanish</t>
  </si>
  <si>
    <t>370</t>
  </si>
  <si>
    <t>Kay Jewelers Friends &amp; Family Event TV Commercial, 'Diamond Necklace'</t>
  </si>
  <si>
    <t>https://d3npuic909260z.cloudfront.net/002/537/269/Zo1d_360.mp4</t>
  </si>
  <si>
    <t>https://www.ispot.tv/ad/Zo1d/kay-jewelers-friends-and-family-event-diamond-necklace</t>
  </si>
  <si>
    <t>371</t>
  </si>
  <si>
    <t>Dagne Dover TV Commercial, 'QR Code: Bags That Get It'</t>
  </si>
  <si>
    <t>https://d3npuic909260z.cloudfront.net/002/537/225/Zo2K_360.mp4</t>
  </si>
  <si>
    <t>https://www.ispot.tv/ad/Zo2K/dagne-dover-qr-code-bags-that-get-it</t>
  </si>
  <si>
    <t>372</t>
  </si>
  <si>
    <t>Cologuard TV Commercial, 'Remote'</t>
  </si>
  <si>
    <t>Pharmaceutical &amp; Medical Medical Services Cologuard</t>
  </si>
  <si>
    <t>https://d3npuic909260z.cloudfront.net/002/540/014/Zo4F_360.mp4</t>
  </si>
  <si>
    <t>https://www.ispot.tv/ad/Zo4F/cologuard-remote</t>
  </si>
  <si>
    <t>373</t>
  </si>
  <si>
    <t>Walmart TV Commercial, 'Holidays: Commander of the Cart'</t>
  </si>
  <si>
    <t>https://d3npuic909260z.cloudfront.net/002/537/342/Zo51_360.mp4</t>
  </si>
  <si>
    <t>https://www.ispot.tv/ad/Zo51/walmart-holidays-commander-of-the-cart</t>
  </si>
  <si>
    <t>374</t>
  </si>
  <si>
    <t>Amazon Music HD TV Commercial, 'The Beatles'</t>
  </si>
  <si>
    <t>Life &amp; Entertainment Music, Podcasts &amp; Radio Amazon Music</t>
  </si>
  <si>
    <t>https://d3npuic909260z.cloudfront.net/002/537/340/Zo5b_360.mp4</t>
  </si>
  <si>
    <t>https://www.ispot.tv/ad/Zo5b/amazon-music-hd-the-beatles</t>
  </si>
  <si>
    <t>375</t>
  </si>
  <si>
    <t>The General TV Commercial, 'From the Start' Featuring Shaquille O'Neal</t>
  </si>
  <si>
    <t>Insurance Auto &amp; General The General</t>
  </si>
  <si>
    <t>https://d3npuic909260z.cloudfront.net/002/537/357/Zo5j_360.mp4</t>
  </si>
  <si>
    <t>https://www.ispot.tv/ad/Zo5j/the-general-from-the-start</t>
  </si>
  <si>
    <t>376</t>
  </si>
  <si>
    <t>Nerf Elite Titan TV Commercial, 'Let the Games Begin' Song by 7kingZ</t>
  </si>
  <si>
    <t>Life &amp; Entertainment Toys &amp; Games Nerf</t>
  </si>
  <si>
    <t>https://d3npuic909260z.cloudfront.net/002/537/436/Zo6a.mp4</t>
  </si>
  <si>
    <t>https://www.ispot.tv/ad/Zo6a/nerf-elite-titan-let-the-games-begin-song-by-7kingz</t>
  </si>
  <si>
    <t>377</t>
  </si>
  <si>
    <t>Finish Jet-Dry Rinse Aid TV Commercial, 'Completely Dry'</t>
  </si>
  <si>
    <t>Home &amp; Real Estate Cleaning Supplies &amp; Fresheners Finish</t>
  </si>
  <si>
    <t>https://d3npuic909260z.cloudfront.net/002/537/403/Zo6b_360.mp4</t>
  </si>
  <si>
    <t>https://www.ispot.tv/ad/Zo6b/finish-jet-dry-rinse-aid-completely-dry</t>
  </si>
  <si>
    <t>378</t>
  </si>
  <si>
    <t>Oreo TV Commercial, 'Holidays: Oreo for Santa'</t>
  </si>
  <si>
    <t>Food &amp; Beverage Dessert &amp; Baking Oreo</t>
  </si>
  <si>
    <t>https://d3npuic909260z.cloudfront.net/002/537/401/Zo6O_360.mp4</t>
  </si>
  <si>
    <t>https://www.ispot.tv/ad/Zo6O/oreo-holidays-oreo-for-santa</t>
  </si>
  <si>
    <t>379</t>
  </si>
  <si>
    <t>Ms. Monopoly TV Commercial, 'Changing the World'</t>
  </si>
  <si>
    <t>Life &amp; Entertainment Toys &amp; Games Hasbro Gaming</t>
  </si>
  <si>
    <t>https://d3npuic909260z.cloudfront.net/002/537/412/Zo6S_360.mp4</t>
  </si>
  <si>
    <t>https://www.ispot.tv/ad/Zo6S/ms-monopoly-changing-the-world</t>
  </si>
  <si>
    <t>380</t>
  </si>
  <si>
    <t>Disney+ TV Commercial, 'Everybody Smile'</t>
  </si>
  <si>
    <t>https://d3npuic909260z.cloudfront.net/002/536/485/Zo7__360.mp4</t>
  </si>
  <si>
    <t>https://www.ispot.tv/ad/Zo7_/disney-everybody-smile</t>
  </si>
  <si>
    <t>381</t>
  </si>
  <si>
    <t>Amazon Echo Show 5 TV Commercial, 'Party Night' song by The Blues Brother Original text</t>
  </si>
  <si>
    <t>https://d3npuic909260z.cloudfront.net/002/536/462/Zo76_360.mp4</t>
  </si>
  <si>
    <t>https://www.ispot.tv/ad/Zo76/amazon-echo-show-5-noche-de-fiesta-cancin-de-the-blues-brothers-spanish</t>
  </si>
  <si>
    <t>382</t>
  </si>
  <si>
    <t>Google Chromebook TV Commercial, 'Start as fast as in six seconds' Original text</t>
  </si>
  <si>
    <t>Electronics &amp; Communication Computers &amp; Tablets Google Chromebook</t>
  </si>
  <si>
    <t>https://d3npuic909260z.cloudfront.net/002/536/473/Zo7l_360.mp4</t>
  </si>
  <si>
    <t>https://www.ispot.tv/ad/Zo7l/google-chromebook-hacer-el-switch-spanish</t>
  </si>
  <si>
    <t>383</t>
  </si>
  <si>
    <t>Google Chromebook TV Commercial, 'Hasta 12 horas de batería'</t>
  </si>
  <si>
    <t>https://d3npuic909260z.cloudfront.net/002/536/482/Zo7s_360.mp4</t>
  </si>
  <si>
    <t>https://www.ispot.tv/ad/Zo7s/google-chromebook-orden-lista-spanish</t>
  </si>
  <si>
    <t>384</t>
  </si>
  <si>
    <t>Google Home Mini TV Commercial, 'Frozen 2: Part of Your Family: $25'</t>
  </si>
  <si>
    <t>Electronics &amp; Communication Speakers &amp; Headphones Google Home</t>
  </si>
  <si>
    <t>https://d3npuic909260z.cloudfront.net/002/536/446/Zo7Y_360.mp4</t>
  </si>
  <si>
    <t>https://www.ispot.tv/ad/Zo7Y/google-home-mini-frozen-2-part-of-your-family-25</t>
  </si>
  <si>
    <t>385</t>
  </si>
  <si>
    <t>Chewbrush TV Commercial, 'Doble oferta'</t>
  </si>
  <si>
    <t>Health &amp; Beauty Pet Care Chewbrush</t>
  </si>
  <si>
    <t>https://d3npuic909260z.cloudfront.net/002/539/475/Zo8I_360.mp4</t>
  </si>
  <si>
    <t>https://www.ispot.tv/ad/Zo8I/chewbrush-doble-oferta-spanish</t>
  </si>
  <si>
    <t>387</t>
  </si>
  <si>
    <t>XFINITY TV Commercial, 'World Welterweight Championship: Wilder vs. Ortiz'</t>
  </si>
  <si>
    <t>Electronics &amp; Communication Cable, Satellite TV &amp; ISP Comcast/XFINITY</t>
  </si>
  <si>
    <t>https://d3npuic909260z.cloudfront.net/002/539/262/ZoaJ_360.mp4</t>
  </si>
  <si>
    <t>https://www.ispot.tv/ad/ZoaJ/xfinity-world-welterweight-championship-wilder-vs-ortiz</t>
  </si>
  <si>
    <t>388</t>
  </si>
  <si>
    <t>XFINITY Mobile Beyond Black Friday TV Commercial, 'Design Your Own Data: $250 Off a Samsung Galaxy Note' Song by The Avalanches</t>
  </si>
  <si>
    <t>Electronics &amp; Communication Wireless XFINITY Mobile</t>
  </si>
  <si>
    <t>https://d3npuic909260z.cloudfront.net/002/537/144/ZobI_360.mp4</t>
  </si>
  <si>
    <t>https://www.ispot.tv/ad/ZobI/xfinity-mobile-beyond-black-friday-design-your-own-data-250-off-a-samsung-galaxy-note</t>
  </si>
  <si>
    <t>389</t>
  </si>
  <si>
    <t>XFINITY Mobile Beyond Black Friday TV Commercial, 'Auto-Connect: Save Up to $400' Song by The Avalanches</t>
  </si>
  <si>
    <t>https://d3npuic909260z.cloudfront.net/002/537/182/Zobx_360.mp4</t>
  </si>
  <si>
    <t>https://www.ispot.tv/ad/Zobx/xfinity-mobile-beyond-black-friday-auto-connect-save-up-to-400-song-by-the-avalanches</t>
  </si>
  <si>
    <t>390</t>
  </si>
  <si>
    <t>American Express TV Commercial, 'Small Business Saturday: Support Local Gift Shops'</t>
  </si>
  <si>
    <t>https://d3npuic909260z.cloudfront.net/002/537/960/ZoDA_360.mp4</t>
  </si>
  <si>
    <t>https://www.ispot.tv/ad/ZoDA/american-express-small-business-saturday-support-local-gift-shops</t>
  </si>
  <si>
    <t>391</t>
  </si>
  <si>
    <t>Freeway Insurance TV Commercial, 'Auto Insurance' Original text</t>
  </si>
  <si>
    <t>Insurance Auto &amp; General Freeway Insurance</t>
  </si>
  <si>
    <t>https://d3npuic909260z.cloudfront.net/002/537/996/ZoDW.mp4</t>
  </si>
  <si>
    <t>https://www.ispot.tv/ad/ZoDW/freeway-insurance-seguro-de-auto-spanish</t>
  </si>
  <si>
    <t>392</t>
  </si>
  <si>
    <t>Kawan TV Commercial, 'Your Kawan Story'</t>
  </si>
  <si>
    <t>Food &amp; Beverage Bread, Rice, Pastas &amp; Sides Kawan</t>
  </si>
  <si>
    <t>https://d3npuic909260z.cloudfront.net/002/539/314/ZoeN_360.mp4</t>
  </si>
  <si>
    <t>https://www.ispot.tv/ad/ZoeN/kawan-your-kawan-story</t>
  </si>
  <si>
    <t>393</t>
  </si>
  <si>
    <t>HP Inc. TV Commercial, 'Get Real: Print the Holidays'</t>
  </si>
  <si>
    <t>Electronics &amp; Communication Computers &amp; Tablets HP Inc.</t>
  </si>
  <si>
    <t>https://d3npuic909260z.cloudfront.net/002/539/289/Zoen_360.mp4</t>
  </si>
  <si>
    <t>https://www.ispot.tv/ad/Zoen/hp-inc-get-real-print-the-holidays</t>
  </si>
  <si>
    <t>394</t>
  </si>
  <si>
    <t>Vudu TV Commercial, 'It Chapter Two'</t>
  </si>
  <si>
    <t>Life &amp; Entertainment Video Streaming Services Vudu</t>
  </si>
  <si>
    <t>https://d3npuic909260z.cloudfront.net/002/538/940/ZoFE_360.mp4</t>
  </si>
  <si>
    <t>https://www.ispot.tv/ad/ZoFE/vudu-it-chapter-two</t>
  </si>
  <si>
    <t>395</t>
  </si>
  <si>
    <t>Buffy TV Commercial, 'QR Code: Just Relax'</t>
  </si>
  <si>
    <t>Home &amp; Real Estate Furniture &amp; Bedding Buffy</t>
  </si>
  <si>
    <t>https://d3npuic909260z.cloudfront.net/002/539/558/ZohD_360.mp4</t>
  </si>
  <si>
    <t>https://www.ispot.tv/ad/ZohD/buffy-qr-code-just-relax</t>
  </si>
  <si>
    <t>396</t>
  </si>
  <si>
    <t>Xoom TV Commercial, 'Send money to your loved ones' Original text</t>
  </si>
  <si>
    <t>Business &amp; Legal Banking &amp; Payments Xoom</t>
  </si>
  <si>
    <t>https://d3npuic909260z.cloudfront.net/002/536/309/Zok3_360.mp4</t>
  </si>
  <si>
    <t>https://www.ispot.tv/ad/Zok3/xoom-enva-dinero-a-tus-seres-queridos-spanish</t>
  </si>
  <si>
    <t>397</t>
  </si>
  <si>
    <t>DIRECTV Cinema TV Commercial, '47 Meters Down: Uncaged'</t>
  </si>
  <si>
    <t>Electronics &amp; Communication Cable, Satellite TV &amp; ISP DIRECTV Cinema</t>
  </si>
  <si>
    <t>https://d3npuic909260z.cloudfront.net/002/537/837/ZoKI_360.mp4</t>
  </si>
  <si>
    <t>https://www.ispot.tv/ad/ZoKI/directv-cinema-47-meters-down-uncaged</t>
  </si>
  <si>
    <t>398</t>
  </si>
  <si>
    <t>SodaStream TV Commercial, 'Perfect Gift: Hydration Bundle' Featuring Jillian Michaels</t>
  </si>
  <si>
    <t>Home &amp; Real Estate Kitchenware SodaStream</t>
  </si>
  <si>
    <t>https://d3npuic909260z.cloudfront.net/002/537/860/ZoKR_360.mp4</t>
  </si>
  <si>
    <t>https://www.ispot.tv/ad/ZoKR/sodastream-perfect-gift-hydration-bundle-featuring-jillian-michaels</t>
  </si>
  <si>
    <t>399</t>
  </si>
  <si>
    <t>Warby Parker TV Commercial, 'Enjoy Mixing Acetate Chips'</t>
  </si>
  <si>
    <t>Pharmaceutical &amp; Medical Auditory &amp; Vision Warby Parker</t>
  </si>
  <si>
    <t>https://d3npuic909260z.cloudfront.net/002/537/868/ZoKs_360.mp4</t>
  </si>
  <si>
    <t>https://www.ispot.tv/ad/ZoKs/warby-parker-enjoy-mixing-acetate-chips</t>
  </si>
  <si>
    <t>400</t>
  </si>
  <si>
    <t>Nationwide Insurance TV Commercial, 'Peytonville's Nationwide Dome' Featuring Brad Paisley, Peyton Manning</t>
  </si>
  <si>
    <t>Insurance Auto &amp; General Nationwide Insurance</t>
  </si>
  <si>
    <t>https://d3npuic909260z.cloudfront.net/002/536/942/ZonP_360.mp4</t>
  </si>
  <si>
    <t>https://www.ispot.tv/ad/ZonP/nationwide-insurance-peytonville-dome-featuring-brad-paisley-petyon-manning</t>
  </si>
  <si>
    <t>401</t>
  </si>
  <si>
    <t>Davis &amp; Crump, P.C. TV Commercial, 'Zantac'</t>
  </si>
  <si>
    <t>Business &amp; Legal Legal Services Davis &amp; Crump, P.C.</t>
  </si>
  <si>
    <t>https://d3npuic909260z.cloudfront.net/002/536/896/Zont_360.mp4</t>
  </si>
  <si>
    <t>https://www.ispot.tv/ad/Zont/davis-and-crump-pc-zantac</t>
  </si>
  <si>
    <t>402</t>
  </si>
  <si>
    <t>Ferrero Rocher Golden Gallery Signature TV Commercial, 'Masterpiece' Song by Waldeck</t>
  </si>
  <si>
    <t>Food &amp; Beverage Candy &amp; Gum Ferrero Rocher</t>
  </si>
  <si>
    <t>https://d3npuic909260z.cloudfront.net/002/537/013/ZoOY_360.mp4</t>
  </si>
  <si>
    <t>https://www.ispot.tv/ad/ZoOY/ferrero-rocher-golden-gallery-signature-masterpiece-song-by-waldeck</t>
  </si>
  <si>
    <t>403</t>
  </si>
  <si>
    <t>GoodRx TV Commercial, 'A Choice'</t>
  </si>
  <si>
    <t>Pharmaceutical &amp; Medical Medical Services GoodRx</t>
  </si>
  <si>
    <t>https://d3npuic909260z.cloudfront.net/002/537/923/ZopR_360.mp4</t>
  </si>
  <si>
    <t>https://www.ispot.tv/ad/ZopR/goodrx-a-choice</t>
  </si>
  <si>
    <t>404</t>
  </si>
  <si>
    <t>Warby Parker TV Commercial, 'Final Voyage'</t>
  </si>
  <si>
    <t>https://d3npuic909260z.cloudfront.net/002/539/851/ZoPw_360.mp4</t>
  </si>
  <si>
    <t>https://www.ispot.tv/ad/ZoPw/warby-parker-final-voyage</t>
  </si>
  <si>
    <t>405</t>
  </si>
  <si>
    <t>Plexaderm Skincare Holiday Special TV Commercial, 'Hottest Videos on Social Media: 50 Percent Off'</t>
  </si>
  <si>
    <t>https://d3npuic909260z.cloudfront.net/002/538/275/ZorA.mp4</t>
  </si>
  <si>
    <t>https://www.ispot.tv/ad/ZorA/plexaderm-skincare-holiday-special-hottest-videos-on-social-media-50-percent-off</t>
  </si>
  <si>
    <t>406</t>
  </si>
  <si>
    <t>Raycon Wireless Earbuds TV Commercial, 'Cyber Monday Deal: Perfect Gift' Featuring Ray J</t>
  </si>
  <si>
    <t>Electronics &amp; Communication Speakers &amp; Headphones Raycon</t>
  </si>
  <si>
    <t>https://d3npuic909260z.cloudfront.net/002/536/962/Zotb_360.mp4</t>
  </si>
  <si>
    <t>https://www.ispot.tv/ad/Zotb/raycon-wireless-earbuds-cyber-monday-deal-perfect-gift</t>
  </si>
  <si>
    <t>407</t>
  </si>
  <si>
    <t>Raycon Wireless Earbuds TV Commercial, 'Black Friday Deal: Perfect Gift' Featuring Ray J</t>
  </si>
  <si>
    <t>https://d3npuic909260z.cloudfront.net/002/536/987/ZotE_360.mp4</t>
  </si>
  <si>
    <t>https://www.ispot.tv/ad/ZotE/raycon-wireless-earbuds-black-friday-deal-perfect-gift-featuring-ray-j</t>
  </si>
  <si>
    <t>408</t>
  </si>
  <si>
    <t>Vineyard Vines TV Commercial, 'Code'</t>
  </si>
  <si>
    <t>Apparel, Footwear &amp; Accessories Clothing Vineyard Vines</t>
  </si>
  <si>
    <t>https://d3npuic909260z.cloudfront.net/002/536/985/Zotu.mp4</t>
  </si>
  <si>
    <t>https://www.ispot.tv/ad/Zotu/vineyard-vines-code</t>
  </si>
  <si>
    <t>409</t>
  </si>
  <si>
    <t>American Express TV Commercial, 'Small Business Saturday: Support Local Restaurants'</t>
  </si>
  <si>
    <t>https://d3npuic909260z.cloudfront.net/002/536/595/ZowK_360.mp4</t>
  </si>
  <si>
    <t>https://www.ispot.tv/ad/ZowK/american-express-small-business-saturday-restaurant</t>
  </si>
  <si>
    <t>410</t>
  </si>
  <si>
    <t>American Express TV Commercial, 'Small Business Saturday: Barber'</t>
  </si>
  <si>
    <t>https://d3npuic909260z.cloudfront.net/002/536/602/Zowr.mp4</t>
  </si>
  <si>
    <t>https://www.ispot.tv/ad/Zowr/american-express-small-business-saturday-barber</t>
  </si>
  <si>
    <t>411</t>
  </si>
  <si>
    <t>Allstate TV Commercial, 'Walmart Protection Plans: Mayhem: Elf on the Shelf' Featuring Dean Winters</t>
  </si>
  <si>
    <t>https://d3npuic909260z.cloudfront.net/002/538/815/ZoWW_360.mp4</t>
  </si>
  <si>
    <t>https://www.ispot.tv/ad/ZoWW/allstate-walmart-protection-plans-mayhem-elf-on-the-shelf</t>
  </si>
  <si>
    <t>412</t>
  </si>
  <si>
    <t>The HoneyBaked Ham Company TV Commercial, 'It's No HoneyBaked'</t>
  </si>
  <si>
    <t>Food &amp; Beverage Meat &amp; Seafood The HoneyBaked Ham Company, LLC</t>
  </si>
  <si>
    <t>https://d3npuic909260z.cloudfront.net/002/536/615/Zowx_360.mp4</t>
  </si>
  <si>
    <t>https://www.ispot.tv/ad/Zowx/the-honeybaked-ham-company-llc-its-no-honeybaked</t>
  </si>
  <si>
    <t>413</t>
  </si>
  <si>
    <t>Acorn Stairlifts TV Commercial, 'Love My House'</t>
  </si>
  <si>
    <t>Pharmaceutical &amp; Medical Supplies Acorn Stairlifts</t>
  </si>
  <si>
    <t>https://d3npuic909260z.cloudfront.net/002/538/057/Zoys.mp4</t>
  </si>
  <si>
    <t>https://www.ispot.tv/ad/Zoys/acorn-stairlifts-love-my-house</t>
  </si>
  <si>
    <t>414</t>
  </si>
  <si>
    <t>Sprint TV Commercial, 'Short &amp; Sweet: Samsung Galaxy S10+'</t>
  </si>
  <si>
    <t>https://d3npuic909260z.cloudfront.net/002/536/878/ZoZ0_360.mp4</t>
  </si>
  <si>
    <t>https://www.ispot.tv/ad/ZoZ0/sprint-short-and-sweet-samsung-galaxy-s10-</t>
  </si>
  <si>
    <t>416</t>
  </si>
  <si>
    <t>T-Mobile TV Commercial, 'Military &amp; First Responders: 50 Percent Off'</t>
  </si>
  <si>
    <t>https://d3npuic909260z.cloudfront.net/002/502/661/ZVMe.mp4</t>
  </si>
  <si>
    <t>https://www.ispot.tv/ad/ZVMe/t-mobile-military-and-first-responders-50-percent-off</t>
  </si>
  <si>
    <t>417</t>
  </si>
  <si>
    <t>Dana-Farber Cancer Institute TV Commercial, 'Change the World'</t>
  </si>
  <si>
    <t>Politics, Government &amp; Organizations Cancer Dana-Farber Cancer Institute</t>
  </si>
  <si>
    <t>https://d3npuic909260z.cloudfront.net/002/502/474/ZVRm.mp4</t>
  </si>
  <si>
    <t>https://www.ispot.tv/ad/ZVRm/dana-farber-cancer-institute</t>
  </si>
  <si>
    <t>418</t>
  </si>
  <si>
    <t>GEICO Renters Insurance TV Commercial, 'A Witch for a Third Roommate'</t>
  </si>
  <si>
    <t>https://d3npuic909260z.cloudfront.net/002/502/011/ZVSy.mp4</t>
  </si>
  <si>
    <t>https://www.ispot.tv/ad/ZVSy/geico-renters-insurance-a-witch-for-a-third-roommate</t>
  </si>
  <si>
    <t>419</t>
  </si>
  <si>
    <t>GEICO TV Commercial, 'Motor Trend: Wheelers Dealers'</t>
  </si>
  <si>
    <t>https://d3npuic909260z.cloudfront.net/002/502/901/ZVuz.mp4</t>
  </si>
  <si>
    <t>https://www.ispot.tv/ad/ZVuz/geico-motor-trend-wheelers-dealers</t>
  </si>
  <si>
    <t>420</t>
  </si>
  <si>
    <t>T-Mobile TV Commercial, 'Signal: Four iPhones 11s for $35 Per Line' Song by Aerosmith</t>
  </si>
  <si>
    <t>https://d3npuic909260z.cloudfront.net/002/503/351/ZVXx.mp4</t>
  </si>
  <si>
    <t>https://www.ispot.tv/ad/ZVXx/t-mobile-signal-four-iphones-11s-for-35-per-line-song-by-aerosmith</t>
  </si>
  <si>
    <t>421</t>
  </si>
  <si>
    <t>Disabled American Veterans TV Spot. 'Nick's Story' Featuring Danny Aiello</t>
  </si>
  <si>
    <t>Politics, Government &amp; Organizations Military Disabled American Veterans</t>
  </si>
  <si>
    <t>https://d3npuic909260z.cloudfront.net/002/502/300/ZVyY.mp4</t>
  </si>
  <si>
    <t>https://www.ispot.tv/ad/ZVyY/disabled-american-veterans-nicks-story-featuring-danny-aiello</t>
  </si>
  <si>
    <t>422</t>
  </si>
  <si>
    <t>Max-Bone TV Commercial, 'Simple and Chic Lifestyle: QR Code'</t>
  </si>
  <si>
    <t>https://d3npuic909260z.cloudfront.net/002/526/976/Zw_x.mp4</t>
  </si>
  <si>
    <t>https://www.ispot.tv/ad/Zw_x/max-bone-simple-and-chic-lifestyle-qr-code</t>
  </si>
  <si>
    <t>423</t>
  </si>
  <si>
    <t>Amazon TV Commercial, 'Oprah's Favorite Things 2019' Featuring Oprah Winfrey, Lady Gaga, Sarah Jessica Parker</t>
  </si>
  <si>
    <t>https://d3npuic909260z.cloudfront.net/002/525/365/Zw1Z_360.mp4</t>
  </si>
  <si>
    <t>https://www.ispot.tv/ad/Zw1Z/amazon-oprahs-favorite-things-2019-featuring-oprah-winfrey-lady-gaga</t>
  </si>
  <si>
    <t>424</t>
  </si>
  <si>
    <t>Nerf TV Commercial, 'Holiday Gifts: Walmart'</t>
  </si>
  <si>
    <t>https://d3npuic909260z.cloudfront.net/002/524/567/Zw7R_360.mp4</t>
  </si>
  <si>
    <t>https://www.ispot.tv/ad/Zw7R/nerf-holiday-gifts</t>
  </si>
  <si>
    <t>425</t>
  </si>
  <si>
    <t>Zales TV Commercial, 'The Diamond in Your Life'</t>
  </si>
  <si>
    <t>https://d3npuic909260z.cloudfront.net/002/528/236/Zw9x.mp4</t>
  </si>
  <si>
    <t>https://www.ispot.tv/ad/Zw9x/zales-the-diamond-in-your-life</t>
  </si>
  <si>
    <t>426</t>
  </si>
  <si>
    <t>KiwiCo TV Commercial, 'STEM Based Projects: First Month Free'</t>
  </si>
  <si>
    <t>Education Educational Services KiwiCo</t>
  </si>
  <si>
    <t>https://d3npuic909260z.cloudfront.net/002/524/615/ZwA2_360.mp4</t>
  </si>
  <si>
    <t>https://www.ispot.tv/ad/ZwA2/kiwico-stem-based-projects-first-month-free</t>
  </si>
  <si>
    <t>427</t>
  </si>
  <si>
    <t>Sokolove Law TV Commercial, 'Firefighting Foam &amp; Cancer'</t>
  </si>
  <si>
    <t>Business &amp; Legal Legal Services Sokolove Law</t>
  </si>
  <si>
    <t>https://d3npuic909260z.cloudfront.net/002/527/865/Zwch.mp4</t>
  </si>
  <si>
    <t>https://www.ispot.tv/ad/Zwch/sokolove-law-firefighting-foam-and-cancer</t>
  </si>
  <si>
    <t>428</t>
  </si>
  <si>
    <t>SoClean TV Commercial, 'Sleep Equipment'</t>
  </si>
  <si>
    <t>Health &amp; Beauty Sleep Disorders SoClean</t>
  </si>
  <si>
    <t>https://d3npuic909260z.cloudfront.net/002/526/854/ZwEi.mp4</t>
  </si>
  <si>
    <t>https://www.ispot.tv/ad/ZwEi/soclean-sleep-equipment</t>
  </si>
  <si>
    <t>429</t>
  </si>
  <si>
    <t>Sono Bello TV Commercial, 'New Year's Resolution'</t>
  </si>
  <si>
    <t>Health &amp; Beauty Weight Loss Sono Bello</t>
  </si>
  <si>
    <t>https://d3npuic909260z.cloudfront.net/002/526/845/ZwEW_360.mp4</t>
  </si>
  <si>
    <t>https://www.ispot.tv/ad/ZwEW/sono-bello-new-years-resolution</t>
  </si>
  <si>
    <t>430</t>
  </si>
  <si>
    <t>Care/of TV Commercial, 'Made With Your Goals in Mind'</t>
  </si>
  <si>
    <t>https://d3npuic909260z.cloudfront.net/002/527/417/Zwex_360.mp4</t>
  </si>
  <si>
    <t>https://www.ispot.tv/ad/Zwex/care-of-made-with-your-goals-in-mind</t>
  </si>
  <si>
    <t>431</t>
  </si>
  <si>
    <t>Snowe TV Commercial, 'On a Mission to Empower People: QR Code'</t>
  </si>
  <si>
    <t>Home &amp; Real Estate Furniture &amp; Bedding Snowe</t>
  </si>
  <si>
    <t>https://d3npuic909260z.cloudfront.net/002/525/567/Zwfg.mp4</t>
  </si>
  <si>
    <t>https://www.ispot.tv/ad/Zwfg/snowe-on-a-mission-to-empower-people-qr-code</t>
  </si>
  <si>
    <t>432</t>
  </si>
  <si>
    <t>Amazon TV Commercial, 'Amazon Holidays' Original text</t>
  </si>
  <si>
    <t>https://d3npuic909260z.cloudfront.net/002/525/760/Zwgp_360.mp4</t>
  </si>
  <si>
    <t>https://www.ispot.tv/ad/Zwgp/amazon-festividades-de-amazon-spanish</t>
  </si>
  <si>
    <t>433</t>
  </si>
  <si>
    <t>Rodent Sheriff TV Commercial, 'Uninvited Guests'</t>
  </si>
  <si>
    <t>Home &amp; Real Estate Insect &amp; Pest Control Rodent Sheriff</t>
  </si>
  <si>
    <t>https://d3npuic909260z.cloudfront.net/002/527/685/Zwh9_360.mp4</t>
  </si>
  <si>
    <t>https://www.ispot.tv/ad/Zwh9/rodent-sheriff-uninvited-guests</t>
  </si>
  <si>
    <t>434</t>
  </si>
  <si>
    <t>Rhone TV Commercial, 'QR Code'</t>
  </si>
  <si>
    <t>https://d3npuic909260z.cloudfront.net/002/527/662/Zwhs.mp4</t>
  </si>
  <si>
    <t>https://www.ispot.tv/ad/Zwhs/rhone-qr-code</t>
  </si>
  <si>
    <t>435</t>
  </si>
  <si>
    <t>Newtek TV Commercial, 'Business Solution'</t>
  </si>
  <si>
    <t>Business &amp; Legal Loans Newtek</t>
  </si>
  <si>
    <t>https://d3npuic909260z.cloudfront.net/002/527/626/ZwhY_360.mp4</t>
  </si>
  <si>
    <t>https://www.ispot.tv/ad/ZwhY/newtek-business-solution</t>
  </si>
  <si>
    <t>436</t>
  </si>
  <si>
    <t>MTailor TV Commercial, 'Custom Men's Clothes'</t>
  </si>
  <si>
    <t>Apparel, Footwear &amp; Accessories Clothing MTailor</t>
  </si>
  <si>
    <t>https://d3npuic909260z.cloudfront.net/002/527/279/ZwJM.mp4</t>
  </si>
  <si>
    <t>https://www.ispot.tv/ad/ZwJM/mtailor-custom-jeans</t>
  </si>
  <si>
    <t>437</t>
  </si>
  <si>
    <t>Target TV Commercial, 'Holiday: try Shipt for 4 weeks for free' song by Danna Paol Original text</t>
  </si>
  <si>
    <t>https://d3npuic909260z.cloudfront.net/002/524/372/ZwkG_360.mp4</t>
  </si>
  <si>
    <t>https://www.ispot.tv/ad/ZwkG/target-holiday-prueba-shipt-por-4-semanas-gratis-cancin-de-danna-paola-spanish</t>
  </si>
  <si>
    <t>438</t>
  </si>
  <si>
    <t>Plants vs. Zombies: Battle for Neighborville TV Commercial, 'Official Launch Trailer'</t>
  </si>
  <si>
    <t>Life &amp; Entertainment Video Games Electronic Arts (EA)</t>
  </si>
  <si>
    <t>https://d3npuic909260z.cloudfront.net/002/525/930/ZwKI_360.mp4</t>
  </si>
  <si>
    <t>https://www.ispot.tv/ad/ZwKI/plants-vs-zombies-battle-for-neighborville-official-launch-trailer</t>
  </si>
  <si>
    <t>439</t>
  </si>
  <si>
    <t>Zales Early Black Friday VIP Event TV Commercial, 'I Am a Diamond'</t>
  </si>
  <si>
    <t>https://d3npuic909260z.cloudfront.net/002/525/932/ZwKZ.mp4</t>
  </si>
  <si>
    <t>https://www.ispot.tv/ad/ZwKZ/zales-early-black-friday-vip-event-i-am-a-diamond</t>
  </si>
  <si>
    <t>440</t>
  </si>
  <si>
    <t>Diamond Producers Association TV Commercial, 'The Diamond Journey: Origin' Song by The Stereoscopic Orchestra</t>
  </si>
  <si>
    <t>Apparel, Footwear &amp; Accessories Accessories Diamond Producers Association</t>
  </si>
  <si>
    <t>https://d3npuic909260z.cloudfront.net/002/526/181/Zwld.mp4</t>
  </si>
  <si>
    <t>https://www.ispot.tv/ad/Zwld/diamond-producers-association-the-diamond-journey-origin-song-by-the-stereoscopic-orchestra</t>
  </si>
  <si>
    <t>441</t>
  </si>
  <si>
    <t>Kerrygold Pure Irish Butter TV Commercial, 'Take You There'</t>
  </si>
  <si>
    <t>Food &amp; Beverage Dairy, Eggs &amp; Cheese Kerrygold</t>
  </si>
  <si>
    <t>https://d3npuic909260z.cloudfront.net/002/526/215/ZwlW_360.mp4</t>
  </si>
  <si>
    <t>https://www.ispot.tv/ad/ZwlW/kerrygold-pure-irish-butter-take-you-there</t>
  </si>
  <si>
    <t>442</t>
  </si>
  <si>
    <t>Extra Refreshers Gum TV Commercial, 'Max &amp; Bill: Introduction' Song by Jacob Banks</t>
  </si>
  <si>
    <t>Food &amp; Beverage Candy &amp; Gum Extra Gum</t>
  </si>
  <si>
    <t>https://d3npuic909260z.cloudfront.net/002/526/004/Zwp6_360.mp4</t>
  </si>
  <si>
    <t>https://www.ispot.tv/ad/Zwp6/extra-refreshers-gum-max-and-bill-introduction-song-by-jacob-banks</t>
  </si>
  <si>
    <t>443</t>
  </si>
  <si>
    <t>PoliGrip TV Commercial, 'Festival Hoopla Game'</t>
  </si>
  <si>
    <t>Health &amp; Beauty Oral Care PoliGrip</t>
  </si>
  <si>
    <t>https://d3npuic909260z.cloudfront.net/002/526/796/Zws3_360.mp4</t>
  </si>
  <si>
    <t>https://www.ispot.tv/ad/Zws3/poligrip-festival-hoopla-game</t>
  </si>
  <si>
    <t>444</t>
  </si>
  <si>
    <t>Rocket Mortgage TV Commercial, 'More Than a Family Picture' Song by Bob Dylan</t>
  </si>
  <si>
    <t>https://d3npuic909260z.cloudfront.net/002/525/061/ZwtT.mp4</t>
  </si>
  <si>
    <t>https://www.ispot.tv/ad/ZwtT/rocket-mortgage-more-than-a-family-picture-song-by-bob-dylan</t>
  </si>
  <si>
    <t>445</t>
  </si>
  <si>
    <t>Dyson V11 TV Commercial, 'Twice the Suction'</t>
  </si>
  <si>
    <t>Home &amp; Real Estate Appliances Dyson</t>
  </si>
  <si>
    <t>https://d3npuic909260z.cloudfront.net/002/524/288/ZwV7.mp4</t>
  </si>
  <si>
    <t>https://www.ispot.tv/ad/ZwV7/dyson-v11-twice-the-suction</t>
  </si>
  <si>
    <t>446</t>
  </si>
  <si>
    <t>Worx Flash Sale Trivac Three-in-One TV Commercial, 'Lightweight Blower: $79'</t>
  </si>
  <si>
    <t>Home &amp; Real Estate Tools Worx</t>
  </si>
  <si>
    <t>https://d3npuic909260z.cloudfront.net/002/524/669/Zwwd.mp4</t>
  </si>
  <si>
    <t>https://www.ispot.tv/ad/Zwwd/worx-flash-sale-trivac-three-in-one-lightweight-blower-79</t>
  </si>
  <si>
    <t>447</t>
  </si>
  <si>
    <t>Marine Toys for Tots TV Commercial, 'Spread Joy'</t>
  </si>
  <si>
    <t>https://d3npuic909260z.cloudfront.net/002/527/237/Zwx3.mp4</t>
  </si>
  <si>
    <t>https://www.ispot.tv/ad/Zwx3/marine-toys-for-tots-spread-joy</t>
  </si>
  <si>
    <t>448</t>
  </si>
  <si>
    <t>Asepxia Baking Soda TV Commercial, 'Baking Soda Monsters' Original text</t>
  </si>
  <si>
    <t>Health &amp; Beauty Skin &amp; Foot Care Asepxia</t>
  </si>
  <si>
    <t>https://d3npuic909260z.cloudfront.net/002/527/243/ZwxU_360.mp4</t>
  </si>
  <si>
    <t>https://www.ispot.tv/ad/ZwxU/asepxia-avanzada-formula-spanish</t>
  </si>
  <si>
    <t>449</t>
  </si>
  <si>
    <t>Ideal Agent TV Commercial, 'A Better Home Buying Experience'</t>
  </si>
  <si>
    <t>Home &amp; Real Estate Real Estate &amp; Mortgages Ideal Agent</t>
  </si>
  <si>
    <t>https://d3npuic909260z.cloudfront.net/002/526/169/ZwyP.mp4</t>
  </si>
  <si>
    <t>https://www.ispot.tv/ad/ZwyP/ideal-agent-a-better-home-buying-experience</t>
  </si>
  <si>
    <t>450</t>
  </si>
  <si>
    <t>Prostate Cancer Foundation TV Commercial, 'End All Death and Suffering' Featuring Courtney B. Vance</t>
  </si>
  <si>
    <t>Politics, Government &amp; Organizations Cancer Prostate Cancer Foundation</t>
  </si>
  <si>
    <t>https://d3npuic909260z.cloudfront.net/002/524/948/ZwZM.mp4</t>
  </si>
  <si>
    <t>https://www.ispot.tv/ad/ZwZM/prostate-cancer-foundation-end-all-death-and-suffering-featuring-courtney-b-vance</t>
  </si>
  <si>
    <t>451</t>
  </si>
  <si>
    <t>Sprite Winter Spiced Cranberry TV Commercial, 'The Thirstiest Time of the Year' Feat. LeBron James, Song by D.R.A.M.</t>
  </si>
  <si>
    <t>https://d3npuic909260z.cloudfront.net/002/513/411/ZY2K.mp4</t>
  </si>
  <si>
    <t>https://www.ispot.tv/ad/ZY2K/sprite-winter-spiced-cranberry-the-thirstiest-time-of-the-year-feat-lebron-james-song-by-dram</t>
  </si>
  <si>
    <t>452</t>
  </si>
  <si>
    <t>GEICO Renters Insurance TV Commercial, 'A Mime Helps with the Chores'</t>
  </si>
  <si>
    <t>https://d3npuic909260z.cloudfront.net/002/513/399/ZY2q.mp4</t>
  </si>
  <si>
    <t>https://www.ispot.tv/ad/ZY2q/geico-renters-insurance-a-mime-helps-with-the-chores</t>
  </si>
  <si>
    <t>453</t>
  </si>
  <si>
    <t>Amazon TV Commercial, 'Amazon Festivities 2019: Entertainment' Original text</t>
  </si>
  <si>
    <t>https://d3npuic909260z.cloudfront.net/002/513/568/ZY50.mp4</t>
  </si>
  <si>
    <t>https://www.ispot.tv/ad/ZY50/amazon-vacaciones-entretenido-spanish</t>
  </si>
  <si>
    <t>454</t>
  </si>
  <si>
    <t>University of Nebraska-Lincoln TV Commercial, 'Women's Basketball: Bring It'</t>
  </si>
  <si>
    <t>Education Colleges &amp; Universities University of Nebraska-Lincoln</t>
  </si>
  <si>
    <t>https://d3npuic909260z.cloudfront.net/002/513/555/ZY5H.mp4</t>
  </si>
  <si>
    <t>https://www.ispot.tv/ad/ZY5H/university-of-nebraska-lincoln-womens-basketball-bring-it</t>
  </si>
  <si>
    <t>455</t>
  </si>
  <si>
    <t>PainCakes TV Commercial, 'Sticks'</t>
  </si>
  <si>
    <t>Pharmaceutical &amp; Medical OTC: Pain Relief PainCakes</t>
  </si>
  <si>
    <t>https://d3npuic909260z.cloudfront.net/002/515/702/ZY8e.mp4</t>
  </si>
  <si>
    <t>https://www.ispot.tv/ad/ZY8e/paincakes-sticks</t>
  </si>
  <si>
    <t>456</t>
  </si>
  <si>
    <t>USAA Insurance TV Commercial, 'Made for Kate'</t>
  </si>
  <si>
    <t>https://d3npuic909260z.cloudfront.net/002/516/314/ZY9R.mp4</t>
  </si>
  <si>
    <t>https://www.ispot.tv/ad/ZY9R/usaa-made-for-kate</t>
  </si>
  <si>
    <t>457</t>
  </si>
  <si>
    <t>Progressive Small Business Insurance TV Commercial, 'Grease Fire'</t>
  </si>
  <si>
    <t>https://d3npuic909260z.cloudfront.net/002/512/729/ZYAz.mp4</t>
  </si>
  <si>
    <t>https://www.ispot.tv/ad/ZYAz/progressive-small-business-insurance-grease-fire</t>
  </si>
  <si>
    <t>459</t>
  </si>
  <si>
    <t>Amazon TV Commercial, 'Amazon Festivities 2019: toys and games' Original text</t>
  </si>
  <si>
    <t>https://d3npuic909260z.cloudfront.net/002/512/840/ZYdB_360.mp4</t>
  </si>
  <si>
    <t>https://www.ispot.tv/ad/ZYdB/amazon-festividades-de-amazon-2019-spanish</t>
  </si>
  <si>
    <t>460</t>
  </si>
  <si>
    <t>Chantix TV Commercial, 'It's Time to Quit Slow Turkey'</t>
  </si>
  <si>
    <t>Pharmaceutical &amp; Medical Addiction &amp; Treatment Centers Chantix</t>
  </si>
  <si>
    <t>https://d3npuic909260z.cloudfront.net/002/512/858/ZYdE.mp4</t>
  </si>
  <si>
    <t>https://www.ispot.tv/ad/ZYdE/chantix-its-time-to-quit-slow-turkey</t>
  </si>
  <si>
    <t>461</t>
  </si>
  <si>
    <t>The Foundation for a Better Life TV Commercial, 'Humble and Kind' Song by Lori McKenna</t>
  </si>
  <si>
    <t>Politics, Government &amp; Organizations Social Issues The Foundation for a Better Life</t>
  </si>
  <si>
    <t>https://d3npuic909260z.cloudfront.net/002/514/925/ZYED.mp4</t>
  </si>
  <si>
    <t>https://www.ispot.tv/ad/ZYED/the-foundation-for-a-better-life-humble-and-kind</t>
  </si>
  <si>
    <t>462</t>
  </si>
  <si>
    <t>Moore Law Group TV Commercial, 'Zantac Cancer Helpline'</t>
  </si>
  <si>
    <t>Business &amp; Legal Legal Services Moore Law Group</t>
  </si>
  <si>
    <t>https://d3npuic909260z.cloudfront.net/002/514/006/ZYGQ.mp4</t>
  </si>
  <si>
    <t>https://www.ispot.tv/ad/ZYGQ/moore-law-group-zantac-cancer-helpline</t>
  </si>
  <si>
    <t>463</t>
  </si>
  <si>
    <t>GEICO TV Commercial, 'Taco Night'</t>
  </si>
  <si>
    <t>https://d3npuic909260z.cloudfront.net/002/513/234/ZYOu.mp4</t>
  </si>
  <si>
    <t>https://www.ispot.tv/ad/ZYOu/geico-taco-night</t>
  </si>
  <si>
    <t>464</t>
  </si>
  <si>
    <t>MedEnvios Healthcare TV Commercial, 'Diabetic Health Hotline: Supplies'</t>
  </si>
  <si>
    <t>Pharmaceutical &amp; Medical Supplies MedEnvios Healthcare</t>
  </si>
  <si>
    <t>https://d3npuic909260z.cloudfront.net/002/512/944/ZYoV.mp4</t>
  </si>
  <si>
    <t>https://www.ispot.tv/ad/ZYoV/medenvios-healthcare-diabetic-health-hotline-supplies</t>
  </si>
  <si>
    <t>465</t>
  </si>
  <si>
    <t>T. Rowe Price TV Commercial, 'Innovating in Health Sciences'</t>
  </si>
  <si>
    <t>Business &amp; Legal Investment Services T. Rowe Price</t>
  </si>
  <si>
    <t>https://d3npuic909260z.cloudfront.net/002/513/926/ZYSz.mp4</t>
  </si>
  <si>
    <t>https://www.ispot.tv/ad/ZYSz/t-rowe-price-innovating-in-health-sciences</t>
  </si>
  <si>
    <t>466</t>
  </si>
  <si>
    <t>TD Ameritrade TV Commercial, 'The Green Room: Binge Learning'</t>
  </si>
  <si>
    <t>Business &amp; Legal Investment Services TD Ameritrade</t>
  </si>
  <si>
    <t>https://d3npuic909260z.cloudfront.net/002/514/254/ZYyi.mp4</t>
  </si>
  <si>
    <t>https://www.ispot.tv/ad/ZYyi/td-ameritrade-the-green-room-binge-learning</t>
  </si>
  <si>
    <t>467</t>
  </si>
  <si>
    <t>Apple TV+ TV Commercial, 'Servant'</t>
  </si>
  <si>
    <t>Life &amp; Entertainment Video Streaming Services Apple TV+</t>
  </si>
  <si>
    <t>https://d3npuic909260z.cloudfront.net/002/541/278/ZZ1J.mp4</t>
  </si>
  <si>
    <t>https://www.ispot.tv/ad/ZZ1J/apple-tv-servant</t>
  </si>
  <si>
    <t>468</t>
  </si>
  <si>
    <t>Toyota AWD Season TV Commercial, 'Be Ready: Trucks' Feat. Danielle Demski, Ethan Erickson [T2]</t>
  </si>
  <si>
    <t>https://d3npuic909260z.cloudfront.net/002/541/340/ZZ5x.mp4</t>
  </si>
  <si>
    <t>https://www.ispot.tv/ad/ZZ5x/toyota-awd-season-be-ready-trucks-feat-danielle-demski-ethan-erickson-t2</t>
  </si>
  <si>
    <t>469</t>
  </si>
  <si>
    <t>Apple TV TV Commercial, 'It Chapter Two'</t>
  </si>
  <si>
    <t>Life &amp; Entertainment Video Streaming Services Apple TV</t>
  </si>
  <si>
    <t>https://d3npuic909260z.cloudfront.net/002/541/399/ZZ6_.mp4</t>
  </si>
  <si>
    <t>https://www.ispot.tv/ad/ZZ6_/apple-tv-it-chapter-two</t>
  </si>
  <si>
    <t>470</t>
  </si>
  <si>
    <t>2019 HistoryCon TV Commercial, 'Dropping In'</t>
  </si>
  <si>
    <t>Life &amp; Entertainment TV Networks History Channel</t>
  </si>
  <si>
    <t>https://d3npuic909260z.cloudfront.net/002/541/404/ZZ6J_360.mp4</t>
  </si>
  <si>
    <t>https://www.ispot.tv/ad/ZZ6J/2019-historycon-dropping-in</t>
  </si>
  <si>
    <t>471</t>
  </si>
  <si>
    <t>Mack Weldon TV Commercial, 'QR Code'</t>
  </si>
  <si>
    <t>Apparel, Footwear &amp; Accessories Clothing Mack Weldon</t>
  </si>
  <si>
    <t>https://d3npuic909260z.cloudfront.net/002/541/143/ZZbu.mp4</t>
  </si>
  <si>
    <t>https://www.ispot.tv/ad/ZZbu/mack-weldon-qr-code</t>
  </si>
  <si>
    <t>472</t>
  </si>
  <si>
    <t>Apple TV+ TV Commercial, 'Truth Be Told'</t>
  </si>
  <si>
    <t>https://d3npuic909260z.cloudfront.net/002/540/616/ZZdb.mp4</t>
  </si>
  <si>
    <t>https://www.ispot.tv/ad/ZZdb/apple-tv-truth-be-told</t>
  </si>
  <si>
    <t>473</t>
  </si>
  <si>
    <t>Apple TV TV Commercial, 'It and It Chapter Two'</t>
  </si>
  <si>
    <t>https://d3npuic909260z.cloudfront.net/002/541/612/ZZgY_360.mp4</t>
  </si>
  <si>
    <t>https://www.ispot.tv/ad/ZZgY/apple-tv-it-and-it-chapter-two</t>
  </si>
  <si>
    <t>474</t>
  </si>
  <si>
    <t>BET+ TV Commercial, 'First Wives Club'</t>
  </si>
  <si>
    <t>Life &amp; Entertainment Video Streaming Services BET+</t>
  </si>
  <si>
    <t>https://d3npuic909260z.cloudfront.net/002/542/179/ZZjY.mp4</t>
  </si>
  <si>
    <t>https://www.ispot.tv/ad/ZZjY/bet-first-wives-club</t>
  </si>
  <si>
    <t>475</t>
  </si>
  <si>
    <t>KardiaMobile Black Friday Sale TV Commercial, 'New Challenges' Featuring Mark Spitz</t>
  </si>
  <si>
    <t>Pharmaceutical &amp; Medical Supplies AliveCor</t>
  </si>
  <si>
    <t>https://d3npuic909260z.cloudfront.net/002/540/249/ZZkK_360.mp4</t>
  </si>
  <si>
    <t>https://www.ispot.tv/ad/ZZkK/kardiamobile-black-friday-sale-new-challenges-featuring-mark-spitz</t>
  </si>
  <si>
    <t>476</t>
  </si>
  <si>
    <t>Food Network Kitchen App TV Commercial, 'Now You're Cooking'</t>
  </si>
  <si>
    <t>https://d3npuic909260z.cloudfront.net/002/540/252/ZZky.mp4</t>
  </si>
  <si>
    <t>https://www.ispot.tv/ad/ZZky/food-network-kitchen-app-now-youre-cooking</t>
  </si>
  <si>
    <t>477</t>
  </si>
  <si>
    <t>Credit Sesame TV Commercial, 'Picture Frames'</t>
  </si>
  <si>
    <t>Business &amp; Legal Credit Services Credit Sesame</t>
  </si>
  <si>
    <t>https://d3npuic909260z.cloudfront.net/002/540/984/ZZOA.mp4</t>
  </si>
  <si>
    <t>https://www.ispot.tv/ad/ZZOA/credit-sesame-picture-frames</t>
  </si>
  <si>
    <t>478</t>
  </si>
  <si>
    <t>Nintendo Switch TV Commercial, 'Our Favorite Ways to Play'</t>
  </si>
  <si>
    <t>https://d3npuic909260z.cloudfront.net/002/540/988/ZZOo.mp4</t>
  </si>
  <si>
    <t>https://www.ispot.tv/ad/ZZOo/nintendo-switch-our-favorite-ways-to-play</t>
  </si>
  <si>
    <t>479</t>
  </si>
  <si>
    <t>Credit Sesame TV Commercial, 'Myth or Fact'</t>
  </si>
  <si>
    <t>https://d3npuic909260z.cloudfront.net/002/542/169/ZZRc_360.mp4</t>
  </si>
  <si>
    <t>https://www.ispot.tv/ad/ZZRc/credit-sesame-myth-or-fact</t>
  </si>
  <si>
    <t>480</t>
  </si>
  <si>
    <t>Wave Catcher TV Commercial, 'Surf the Street'</t>
  </si>
  <si>
    <t>Life &amp; Entertainment Toys &amp; Games RollPlay</t>
  </si>
  <si>
    <t>https://d3npuic909260z.cloudfront.net/002/540/193/ZZVr.mp4</t>
  </si>
  <si>
    <t>https://www.ispot.tv/ad/ZZVr/wave-catcher-surf-the-street</t>
  </si>
  <si>
    <t>481</t>
  </si>
  <si>
    <t>GoodRx TV Commercial, 'Control'</t>
  </si>
  <si>
    <t>https://d3npuic909260z.cloudfront.net/002/541/990/ZZyY.mp4</t>
  </si>
  <si>
    <t>https://www.ispot.tv/ad/ZZyY/goodrx-control</t>
  </si>
  <si>
    <t>213</t>
  </si>
  <si>
    <t xml:space="preserve">    </t>
  </si>
  <si>
    <t>2020 Toyota Corolla TV Commercial, 'The Pack' [T1]</t>
  </si>
  <si>
    <t>https://d3npuic909260z.cloudfront.net/002/519/775/Z7Qp.mp4</t>
  </si>
  <si>
    <t>https://www.ispot.tv/ad/Z7Qp/2020-toyota-corolla-the-pack-t1</t>
  </si>
  <si>
    <t>283</t>
  </si>
  <si>
    <t>Walmart TV Commercial, 'Obvious Choice Challenge: Avocados and Eggs'</t>
  </si>
  <si>
    <t>https://d3npuic909260z.cloudfront.net/002/528/384/ZdLA.mp4</t>
  </si>
  <si>
    <t>https://www.ispot.tv/ad/ZdLA/walmart-obvious-choice-challenge-avocados-and-eggs</t>
  </si>
  <si>
    <t>386</t>
  </si>
  <si>
    <t>2019 Toyota Highlander TV Commercial, 'Dear Pups' [T1]</t>
  </si>
  <si>
    <t>https://d3npuic909260z.cloudfront.net/002/536/566/ZoA4_360.mp4</t>
  </si>
  <si>
    <t>https://www.ispot.tv/ad/ZoA4/2019-toyota-highlander-dear-pups-t2</t>
  </si>
  <si>
    <t>458</t>
  </si>
  <si>
    <t>Toyota 4Runner TV Commercial, 'Dear Snowboard' [T1]</t>
  </si>
  <si>
    <t>https://d3npuic909260z.cloudfront.net/002/514/584/ZYCL.mp4</t>
  </si>
  <si>
    <t>https://www.ispot.tv/ad/ZYCL/toyota-4runner-dear-snowboard-t1</t>
  </si>
  <si>
    <t>171</t>
  </si>
  <si>
    <t>2019 Toyota Tundra TV Commercial, 'Dear Fish' [T2]</t>
  </si>
  <si>
    <t>https://d3npuic909260z.cloudfront.net/002/416/392/oWmp.mp4</t>
  </si>
  <si>
    <t>https://www.ispot.tv/ad/oWmp/2019-toyota-tundra-dear-fish-t2</t>
  </si>
  <si>
    <t>Was the commercial for a brand in general or for a specific product/service? (i.e. Apple vs iPhone)</t>
  </si>
  <si>
    <t>Did the commercial attempt to appeal to you on an emotional or logical level?</t>
  </si>
  <si>
    <t>How involved was the product in the commercial?</t>
  </si>
  <si>
    <t>Did the commercial present any of the following informational cues? (Select all that apply)</t>
  </si>
  <si>
    <t>How was music used? (Not counting cases where music is the product)</t>
  </si>
  <si>
    <t>State Farm</t>
  </si>
  <si>
    <t>Focused more on family and cars than the insurance itself.</t>
  </si>
  <si>
    <t>Progressive Bundling</t>
  </si>
  <si>
    <t>Brand was never verbally spoken.</t>
  </si>
  <si>
    <t>T-Mobile</t>
  </si>
  <si>
    <t>T- mobile</t>
  </si>
  <si>
    <t>colors</t>
  </si>
  <si>
    <t xml:space="preserve">creepiness </t>
  </si>
  <si>
    <t>no</t>
  </si>
  <si>
    <t>Not used., Jingle Only (no other music)</t>
  </si>
  <si>
    <t xml:space="preserve">FREE LAPTOP </t>
  </si>
  <si>
    <t xml:space="preserve">GEICO INSURANCE </t>
  </si>
  <si>
    <t>NO</t>
  </si>
  <si>
    <t xml:space="preserve">CAR INSURANCE </t>
  </si>
  <si>
    <t>Price or Value, Quality of product, Components or Contents of product, Availability, Speical Offers, Product Benefits</t>
  </si>
  <si>
    <t>Background, Jingle Only (no other music), Western Music Used</t>
  </si>
  <si>
    <t>T-MOBILE</t>
  </si>
  <si>
    <t>Price or Value, Quality of product, Components or Contents of product, Availability, Guarantees or Warranties</t>
  </si>
  <si>
    <t>Background, As a Jingle, Western Music Used</t>
  </si>
  <si>
    <t>Price or Value, Quality of product, Guarantees or Warranties</t>
  </si>
  <si>
    <t>Quality of product, Components or Contents of product, Product Benefits, FAST CAR</t>
  </si>
  <si>
    <t xml:space="preserve">INTERESTING </t>
  </si>
  <si>
    <t>VERIZON</t>
  </si>
  <si>
    <t>Price or Value, Quality of product, Speical Offers, Guarantees or Warranties, Product Benefits</t>
  </si>
  <si>
    <t>As a Jingle, Jingle Only (no other music)</t>
  </si>
  <si>
    <t>Quality of product, Availability, Product Benefits</t>
  </si>
  <si>
    <t>Background, Western Music Used</t>
  </si>
  <si>
    <t xml:space="preserve">CREEPY  </t>
  </si>
  <si>
    <t>Quality of product, New Ideas or Innovations</t>
  </si>
  <si>
    <t xml:space="preserve">PROGRESSIVE INSURANCE </t>
  </si>
  <si>
    <t>Price or Value, Taste (in relation to food)</t>
  </si>
  <si>
    <t xml:space="preserve">Toyota Rav4 Hybrid </t>
  </si>
  <si>
    <t>Quality of product, Product Benefits</t>
  </si>
  <si>
    <t>Apple Watch product placment</t>
  </si>
  <si>
    <t xml:space="preserve">Geico insurance </t>
  </si>
  <si>
    <t>"Outdaughtered" on TLC</t>
  </si>
  <si>
    <t>Also a Target ad</t>
  </si>
  <si>
    <t xml:space="preserve">The kids seem way too happy to go back to school. </t>
  </si>
  <si>
    <t xml:space="preserve">Geico Insurance </t>
  </si>
  <si>
    <t>Price or Value, Product Benefits</t>
  </si>
  <si>
    <t>Christmas products at Home Depot</t>
  </si>
  <si>
    <t>Hobbies &amp; Toys</t>
  </si>
  <si>
    <t xml:space="preserve">It was in Spanish </t>
  </si>
  <si>
    <t>FLINT MICHIGAN COLLEGE</t>
  </si>
  <si>
    <t>Quality of product, Safety, Independent Research, Company Sponsored Research</t>
  </si>
  <si>
    <t>Background, As a Jingle, Jingle Only (no other music)</t>
  </si>
  <si>
    <t>PROGRESSIVE AUTO INSURANCE</t>
  </si>
  <si>
    <t xml:space="preserve">FORGETTING STRAW </t>
  </si>
  <si>
    <t xml:space="preserve">NOTHING TO DO WITH CAR OR HOME INSURANCE </t>
  </si>
  <si>
    <t>UNIVERSITY OF PHOENIX</t>
  </si>
  <si>
    <t>Background, As a Jingle</t>
  </si>
  <si>
    <t>Quality of product, Availability, Speical Offers</t>
  </si>
  <si>
    <t>WALMART</t>
  </si>
  <si>
    <t>Price or Value, Quality of product, Taste (in relation to food), Guarantees or Warranties</t>
  </si>
  <si>
    <t>Price or Value, Quality of product</t>
  </si>
  <si>
    <t>T-MOBLE</t>
  </si>
  <si>
    <t>Price or Value, Quality of product, Components or Contents of product, Speical Offers, Guarantees or Warranties</t>
  </si>
  <si>
    <t>TOYOTA</t>
  </si>
  <si>
    <t>Price or Value, Quality of product, Availability</t>
  </si>
  <si>
    <t>MASTERCLASS</t>
  </si>
  <si>
    <t xml:space="preserve">Speical Offers, EDUCATION </t>
  </si>
  <si>
    <t>Price or Value, Quality of product, Nutrition</t>
  </si>
  <si>
    <t>Cabinets to Go</t>
  </si>
  <si>
    <t>Price or Value, Speical Offers</t>
  </si>
  <si>
    <t>USAA Insurace</t>
  </si>
  <si>
    <t>AARP Medicare Plans</t>
  </si>
  <si>
    <t>Price or Value, Quality of product, Availability, Company Sponsored Research, Product Benefits</t>
  </si>
  <si>
    <t>Autism Speaks</t>
  </si>
  <si>
    <t>Autism Awareness Organization</t>
  </si>
  <si>
    <t>HD Vision Eye Strain Glasses</t>
  </si>
  <si>
    <t>Price or Value, Quality of product, Components or Contents of product, Availability, Packaging or Shape, Safety, Product Benefits</t>
  </si>
  <si>
    <t>Chaffin Luhana class action baby powder lawsuit</t>
  </si>
  <si>
    <t>Availability, Safety</t>
  </si>
  <si>
    <t>Kreg Pocket Jig</t>
  </si>
  <si>
    <t>Quality of product, Components or Contents of product, Availability, Product Benefits</t>
  </si>
  <si>
    <t>Tom Steyer 2020 Campaign</t>
  </si>
  <si>
    <t>Political Campaign</t>
  </si>
  <si>
    <t>Product Benefits, New Ideas or Innovations</t>
  </si>
  <si>
    <t>SoFi Refinancing</t>
  </si>
  <si>
    <t>Price or Value, Quality of product, Product Benefits</t>
  </si>
  <si>
    <t>Colorado Buffaloes Basketball</t>
  </si>
  <si>
    <t>Sports Entertainment</t>
  </si>
  <si>
    <t>Components or Contents of product, Availability</t>
  </si>
  <si>
    <t>Toyota Camry</t>
  </si>
  <si>
    <t>Price or Value, Quality of product, Speical Offers, Safety, Product Benefits</t>
  </si>
  <si>
    <t>HIRE HONOR</t>
  </si>
  <si>
    <t>Safety, New Ideas or Innovations</t>
  </si>
  <si>
    <t>FANTASY ISLAND MOVIE</t>
  </si>
  <si>
    <t>MOVIE</t>
  </si>
  <si>
    <t>GOOD 2 GO.COM</t>
  </si>
  <si>
    <t>GOARMY.COM</t>
  </si>
  <si>
    <t>Speical Offers, Company Sponsored Research</t>
  </si>
  <si>
    <t>CAPTAIN MORGAN</t>
  </si>
  <si>
    <t>TARGET</t>
  </si>
  <si>
    <t>Price or Value, Quality of product, Packaging or Shape</t>
  </si>
  <si>
    <t xml:space="preserve">HEARING AIDS HEARING ASSIST </t>
  </si>
  <si>
    <t>Price or Value, Quality of product, Components or Contents of product, Availability, Product Benefits</t>
  </si>
  <si>
    <t>Price or Value, Quality of product, Availability, Product Benefits</t>
  </si>
  <si>
    <t>Price or Value, Quality of product, Speical Offers, Product Benefits</t>
  </si>
  <si>
    <t>Price or Value, Quality of product, Taste (in relation to food), Product Benefits</t>
  </si>
  <si>
    <t>Price or Value, Availability, Guarantees or Warranties, Product Benefits</t>
  </si>
  <si>
    <t xml:space="preserve">  FLAWLESS COUTURE </t>
  </si>
  <si>
    <t>Quality of product, Guarantees or Warranties, Product Benefits</t>
  </si>
  <si>
    <t>PLAYSTATION VR</t>
  </si>
  <si>
    <t>Quality of product, Components or Contents of product</t>
  </si>
  <si>
    <t>PIE INSURANCE</t>
  </si>
  <si>
    <t xml:space="preserve">T-MOBILE </t>
  </si>
  <si>
    <t>TONAL</t>
  </si>
  <si>
    <t>Availability, Speical Offers, Nutrition, Product Benefits, New Ideas or Innovations</t>
  </si>
  <si>
    <t>KAY JEWELERS</t>
  </si>
  <si>
    <t>ENGAGEMENT RING</t>
  </si>
  <si>
    <t>HEALTH IQ</t>
  </si>
  <si>
    <t>Price or Value, Quality of product, Availability, Speical Offers, Safety, Product Benefits</t>
  </si>
  <si>
    <t>Price or Value, Speical Offers, Product Benefits</t>
  </si>
  <si>
    <t xml:space="preserve">SMIRNOFF RASPBERRY </t>
  </si>
  <si>
    <t>NUGENIX</t>
  </si>
  <si>
    <t>Quality of product, Nutrition, Product Benefits</t>
  </si>
  <si>
    <t>Price or Value, Quality of product, Packaging or Shape, Guarantees or Warranties, Nutrition, Product Benefits</t>
  </si>
  <si>
    <t>AT&amp;T</t>
  </si>
  <si>
    <t>Price or Value, Speical Offers, Product Benefits, New Ideas or Innovations</t>
  </si>
  <si>
    <t>SOUR PATCH KIDS</t>
  </si>
  <si>
    <t>Charles Schwab</t>
  </si>
  <si>
    <t>Quality of product, Availability, Speical Offers, Guarantees or Warranties</t>
  </si>
  <si>
    <t>Rocket Mortgage</t>
  </si>
  <si>
    <t>Quality of product, Guarantees or Warranties</t>
  </si>
  <si>
    <t>Jack Daniels</t>
  </si>
  <si>
    <t>Quality of product, Components or Contents of product, Packaging or Shape, Nutrition</t>
  </si>
  <si>
    <t>Cosentyx</t>
  </si>
  <si>
    <t>Quality of product, Components or Contents of product, Safety, Nutrition, Medical Warnings</t>
  </si>
  <si>
    <t>UNITEDHEALTHCARE</t>
  </si>
  <si>
    <t>BLUE DOG FOOD</t>
  </si>
  <si>
    <t xml:space="preserve">GE PRODUCTS </t>
  </si>
  <si>
    <t>OIKOS PRO FUEL</t>
  </si>
  <si>
    <t>Quality of product, Taste (in relation to food), Nutrition</t>
  </si>
  <si>
    <t>FLEETWIT</t>
  </si>
  <si>
    <t>Speical Offers, Product Benefits</t>
  </si>
  <si>
    <t>DISNEY+</t>
  </si>
  <si>
    <t>Price or Value, Quality of product, Availability, Speical Offers, Product Benefits</t>
  </si>
  <si>
    <t>SELFIESTYLER</t>
  </si>
  <si>
    <t>Price or Value, Quality of product, Speical Offers, Packaging or Shape, Product Benefits, New Ideas or Innovations</t>
  </si>
  <si>
    <t>Quality of product, Speical Offers, New Ideas or Innovations</t>
  </si>
  <si>
    <t>KING ARTHUR FLOUR</t>
  </si>
  <si>
    <t>Price or Value, Quality of product, Taste (in relation to food), Nutrition</t>
  </si>
  <si>
    <t>OMAHA STEAKS</t>
  </si>
  <si>
    <t>Price or Value, Quality of product, Availability, Speical Offers, Taste (in relation to food), Packaging or Shape, Nutrition, Product Benefits</t>
  </si>
  <si>
    <t>ESPN UFC FIGHT PACKAGE</t>
  </si>
  <si>
    <t>TOYS FOR TOTS</t>
  </si>
  <si>
    <t>Packaging or Shape, New Ideas or Innovations</t>
  </si>
  <si>
    <t>BEVITA</t>
  </si>
  <si>
    <t>Quality of product, Speical Offers, Packaging or Shape, Nutrition, Product Benefits</t>
  </si>
  <si>
    <t>CANCER VICTIMS</t>
  </si>
  <si>
    <t>Independent Research, Company Sponsored Research</t>
  </si>
  <si>
    <t>MAX BONE</t>
  </si>
  <si>
    <t>BRAND POWER</t>
  </si>
  <si>
    <t>Quality of product, Nutrition</t>
  </si>
  <si>
    <t>PERSONAL CAPITAL</t>
  </si>
  <si>
    <t>Quality of product, Speical Offers, Guarantees or Warranties, Product Benefits</t>
  </si>
  <si>
    <t>US POSTAL SERVICE</t>
  </si>
  <si>
    <t>Quality of product, Availability</t>
  </si>
  <si>
    <t>PLEXADERM.COM</t>
  </si>
  <si>
    <t>Price or Value, Quality of product, Components or Contents of product, Availability, Speical Offers, Guarantees or Warranties, Safety, Nutrition, Product Benefits, New Ideas or Innovations</t>
  </si>
  <si>
    <t>THE JEWELRY EXCHANGE</t>
  </si>
  <si>
    <t>DIAMOND RINGS</t>
  </si>
  <si>
    <t>Price or Value, Quality of product, Components or Contents of product, Product Benefits</t>
  </si>
  <si>
    <t>JBL</t>
  </si>
  <si>
    <t xml:space="preserve">EARPHONES </t>
  </si>
  <si>
    <t>ADT</t>
  </si>
  <si>
    <t>Safety, Product Benefits</t>
  </si>
  <si>
    <t>No. Just another Home Security commercial</t>
  </si>
  <si>
    <t>Lawyer services</t>
  </si>
  <si>
    <t>Safety, Independent Research</t>
  </si>
  <si>
    <t>That I have been taking this stuff and am now concerned...</t>
  </si>
  <si>
    <t>Doctors Without Borders</t>
  </si>
  <si>
    <t>Connection</t>
  </si>
  <si>
    <t>Target</t>
  </si>
  <si>
    <t>Store</t>
  </si>
  <si>
    <t>Progressive</t>
  </si>
  <si>
    <t>Quality of product, Safety</t>
  </si>
  <si>
    <t>Quality of product, Many things offered, but it's in Spanish and I don't understand it fast enough to pick up everything it mentioned</t>
  </si>
  <si>
    <t>It's in Spanish</t>
  </si>
  <si>
    <t>Amazon</t>
  </si>
  <si>
    <t>Price or Value, Availability</t>
  </si>
  <si>
    <t>ABCMouse.com</t>
  </si>
  <si>
    <t>University of Minnesota</t>
  </si>
  <si>
    <t>Verizon</t>
  </si>
  <si>
    <t>Availability, Product Benefits</t>
  </si>
  <si>
    <t>Hillsdale College</t>
  </si>
  <si>
    <t>Price or Value, Availability, Speical Offers</t>
  </si>
  <si>
    <t>Geico</t>
  </si>
  <si>
    <t>Core Values</t>
  </si>
  <si>
    <t>T-Mobile and iPhone both?</t>
  </si>
  <si>
    <t>I agreed with all of the commercial but it was irritating because I know that iphone ISN'T as they're advertising.</t>
  </si>
  <si>
    <t>Walmart</t>
  </si>
  <si>
    <t>USAA</t>
  </si>
  <si>
    <t>A Video game and a video game system</t>
  </si>
  <si>
    <t>Components or Contents of product, Availability, Speical Offers, Packaging or Shape</t>
  </si>
  <si>
    <t>Braava Jet Robot Mop</t>
  </si>
  <si>
    <t>Quality of product, Product Benefits, New Ideas or Innovations</t>
  </si>
  <si>
    <t>GREATS</t>
  </si>
  <si>
    <t>Quality of product, Packaging or Shape</t>
  </si>
  <si>
    <t>Jergen's Argan Oil moisturizer</t>
  </si>
  <si>
    <t>DirecTV (Fight Event)</t>
  </si>
  <si>
    <t>noom</t>
  </si>
  <si>
    <t>SlingTV</t>
  </si>
  <si>
    <t>Just Dance 2020</t>
  </si>
  <si>
    <t>Pie Insurance</t>
  </si>
  <si>
    <t>Oprah's Favorite Things</t>
  </si>
  <si>
    <t>The Jewelry Exchange</t>
  </si>
  <si>
    <t>Copper Chef Black Diamond Pans</t>
  </si>
  <si>
    <t>Price or Value, Quality of product, Speical Offers, Packaging or Shape, Safety, Product Benefits</t>
  </si>
  <si>
    <t>Everly Well Food Sensitivity Test</t>
  </si>
  <si>
    <t>Rhone.com</t>
  </si>
  <si>
    <t>Recess Beverages</t>
  </si>
  <si>
    <t>Food Network Kitchen App</t>
  </si>
  <si>
    <t>Availability, Product Benefits, New Ideas or Innovations</t>
  </si>
  <si>
    <t>L.A. Unified</t>
  </si>
  <si>
    <t>Most of the flowcode commercials (the ones with the big code on the screen all the time) are very strange, tell you little and are poorly done.</t>
  </si>
  <si>
    <t>IBM Service Cloud</t>
  </si>
  <si>
    <t>Quality of product, Safety, Product Benefits</t>
  </si>
  <si>
    <t>AARP</t>
  </si>
  <si>
    <t>Coricidin HBP</t>
  </si>
  <si>
    <t>Feeding America</t>
  </si>
  <si>
    <t>Charity</t>
  </si>
  <si>
    <t>#seeher</t>
  </si>
  <si>
    <t>Personal story related to hashtag</t>
  </si>
  <si>
    <t>iphone 11</t>
  </si>
  <si>
    <t>40cean</t>
  </si>
  <si>
    <t>charity</t>
  </si>
  <si>
    <t>Hobby Lobby</t>
  </si>
  <si>
    <t>Company Core Beliefs</t>
  </si>
  <si>
    <t xml:space="preserve">AUTO INSURANCE </t>
  </si>
  <si>
    <t>AMAZON</t>
  </si>
  <si>
    <t>Price or Value, Speical Offers, Guarantees or Warranties</t>
  </si>
  <si>
    <t>Price or Value, Quality of product, Availability, Packaging or Shape, Product Benefits</t>
  </si>
  <si>
    <t>Freeway Insurance</t>
  </si>
  <si>
    <t>Price or Value, Quality of product, Hard to be 100% sure, commercial in Spanish</t>
  </si>
  <si>
    <t>Kawan paratha</t>
  </si>
  <si>
    <t>HP Printers?</t>
  </si>
  <si>
    <t>I THINK the only point is that you can print holiday stuff with their printers? Not a good ad.</t>
  </si>
  <si>
    <t>I can't put that the entire ad was singing a Christmas song. Music was used but it was all about things you can do with printers maybe?? The words were unclear. I put "background" for music only because "primary" isn't an option.</t>
  </si>
  <si>
    <t>IT Chapter II Digital Movie</t>
  </si>
  <si>
    <t>Buffy (Home Goods Brand)</t>
  </si>
  <si>
    <t>Xoom (paypal service)</t>
  </si>
  <si>
    <t>Ad is in Spanish</t>
  </si>
  <si>
    <t>DirecTV Cinema</t>
  </si>
  <si>
    <t>SodaStream</t>
  </si>
  <si>
    <t>Quality of product, Taste (in relation to food), Nutrition, Product Benefits</t>
  </si>
  <si>
    <t>Warby Parker glasses</t>
  </si>
  <si>
    <t>Quality of product, Packaging or Shape, Seemed to specifically be aimed at the people who enjoy "oddly satisfying" videos</t>
  </si>
  <si>
    <t>Seemed to specifically be aimed at the people who enjoy "oddly satisfying" videos</t>
  </si>
  <si>
    <t>Nationwide Insurance</t>
  </si>
  <si>
    <t>Davis &amp; Crump Attorneys at Law</t>
  </si>
  <si>
    <t>Price or Value, Guarantees or Warranties</t>
  </si>
  <si>
    <t>Ferrero Chocolate Golden Gallery</t>
  </si>
  <si>
    <t>Quality of product, Taste (in relation to food)</t>
  </si>
  <si>
    <t>GoodRx</t>
  </si>
  <si>
    <t>Warby Parker Glasses</t>
  </si>
  <si>
    <t>Quality of product, Speical Offers, Packaging or Shape, Product Benefits</t>
  </si>
  <si>
    <t>Plexaderm</t>
  </si>
  <si>
    <t>Rayon earbuds</t>
  </si>
  <si>
    <t>Price or Value, Quality of product, Speical Offers, Packaging or Shape</t>
  </si>
  <si>
    <t>Raycon Earbuds</t>
  </si>
  <si>
    <t>Vineyard Vines</t>
  </si>
  <si>
    <t>American Express AND Small Business Saturday</t>
  </si>
  <si>
    <t>Either American Express or Small Business Saturday</t>
  </si>
  <si>
    <t>Allstate Insurance</t>
  </si>
  <si>
    <t>Price or Value, Availability, Speical Offers, Product Benefits</t>
  </si>
  <si>
    <t>Honeybaked Ham</t>
  </si>
  <si>
    <t>Acorn Stairlift</t>
  </si>
  <si>
    <t>Price or Value, Availability, Safety, Product Benefits</t>
  </si>
  <si>
    <t>Sprint</t>
  </si>
  <si>
    <t>Price or Value, Components or Contents of product, Speical Offers</t>
  </si>
  <si>
    <t>TMobile</t>
  </si>
  <si>
    <t>Dana Farber Cancer Institute</t>
  </si>
  <si>
    <t>Geico and a show from an app?</t>
  </si>
  <si>
    <t>Price or Value, Quality of product, Availability, Speical Offers</t>
  </si>
  <si>
    <t>DAV (Disabled American Veterans)</t>
  </si>
  <si>
    <t>Max Bone Dog Clothing</t>
  </si>
  <si>
    <t>Oprah's Favorite Things Gifts</t>
  </si>
  <si>
    <t>Gifts (Food , clothing, personal care)</t>
  </si>
  <si>
    <t>Nerf</t>
  </si>
  <si>
    <t>Zales Diamonds</t>
  </si>
  <si>
    <t xml:space="preserve">KiwiCo </t>
  </si>
  <si>
    <t>Service or Toy? Educational Science Projects delivered to your home</t>
  </si>
  <si>
    <t>Quality of product, Speical Offers</t>
  </si>
  <si>
    <t>Sokolov Law?</t>
  </si>
  <si>
    <t>Price or Value, Availability, Independent Research, Product Benefits</t>
  </si>
  <si>
    <t>SoClean</t>
  </si>
  <si>
    <t>Sonobello</t>
  </si>
  <si>
    <t>Price or Value, Speical Offers, Safety, Product Benefits</t>
  </si>
  <si>
    <t>Care/Of</t>
  </si>
  <si>
    <t>Components or Contents of product, Nutrition</t>
  </si>
  <si>
    <t>T-mobile</t>
  </si>
  <si>
    <t>Price or Value, Speical Offers, Company Sponsored Research</t>
  </si>
  <si>
    <t>Kay jewelers</t>
  </si>
  <si>
    <t>Dagne dover</t>
  </si>
  <si>
    <t>Price or Value, Components or Contents of product, Product Benefits</t>
  </si>
  <si>
    <t>Cologard</t>
  </si>
  <si>
    <t>Packaging or Shape, Safety, Product Benefits</t>
  </si>
  <si>
    <t>Price or Value, Quality of product, Availability, Nutrition, Product Benefits, New Ideas or Innovations</t>
  </si>
  <si>
    <t>Amazon music</t>
  </si>
  <si>
    <t>The general auto insurance</t>
  </si>
  <si>
    <t>Quality of product, Packaging or Shape, New Ideas or Innovations</t>
  </si>
  <si>
    <t>Finish jetdry</t>
  </si>
  <si>
    <t>Oreo cookies</t>
  </si>
  <si>
    <t>Miss monopoly</t>
  </si>
  <si>
    <t>Availability, Company Sponsored Research</t>
  </si>
  <si>
    <t xml:space="preserve">Echo </t>
  </si>
  <si>
    <t>Google cromebook</t>
  </si>
  <si>
    <t>Labtop computer</t>
  </si>
  <si>
    <t>Windows computer</t>
  </si>
  <si>
    <t>Quality of product, Speical Offers, Company Sponsored Research, Product Benefits</t>
  </si>
  <si>
    <t>Google home min</t>
  </si>
  <si>
    <t>Chew brush</t>
  </si>
  <si>
    <t>Dog toy</t>
  </si>
  <si>
    <t>Price or Value, Quality of product, Speical Offers, Product Benefits, New Ideas or Innovations</t>
  </si>
  <si>
    <t>Xfinity</t>
  </si>
  <si>
    <t>Exfinty mobile</t>
  </si>
  <si>
    <t>Recess</t>
  </si>
  <si>
    <t>Packaging or Shape, Product Benefits</t>
  </si>
  <si>
    <t>Prominent QR code throughout ad</t>
  </si>
  <si>
    <t>Xfinity mobile</t>
  </si>
  <si>
    <t>Amarican Express</t>
  </si>
  <si>
    <t>Quality of product, Components or Contents of product, Company Sponsored Research</t>
  </si>
  <si>
    <t>Rockets of Awesome</t>
  </si>
  <si>
    <t>Quality of product, Components or Contents of product, Product Benefits</t>
  </si>
  <si>
    <t>QR code throughout ad</t>
  </si>
  <si>
    <t>King Arthur Flour</t>
  </si>
  <si>
    <t>Samsung Galaxy</t>
  </si>
  <si>
    <t>Consumer Electronics</t>
  </si>
  <si>
    <t>Also an ad for Star Wars</t>
  </si>
  <si>
    <t>either General Mills or Star Wars</t>
  </si>
  <si>
    <t>Zales Jewelry</t>
  </si>
  <si>
    <t>Jewelry</t>
  </si>
  <si>
    <t>Price or Value, Quality of product, Components or Contents of product, Speical Offers</t>
  </si>
  <si>
    <t>Open Care</t>
  </si>
  <si>
    <t>State Farm Insurance</t>
  </si>
  <si>
    <t>AllState</t>
  </si>
  <si>
    <t>Quality of product, Components or Contents of product, Product Benefits, New Ideas or Innovations</t>
  </si>
  <si>
    <t>Energizer Ultimate lithium batteries</t>
  </si>
  <si>
    <t>None</t>
  </si>
  <si>
    <t>Was more promotional/honor to Veterans Day</t>
  </si>
  <si>
    <t>Target Same Day Delivery</t>
  </si>
  <si>
    <t>Price or Value, Components or Contents of product, Availability, Speical Offers, Product Benefits</t>
  </si>
  <si>
    <t>Tac Leash</t>
  </si>
  <si>
    <t>Animal use product</t>
  </si>
  <si>
    <t>Price or Value, Quality of product, Components or Contents of product, Availability, Speical Offers, Guarantees or Warranties, Safety, Product Benefits</t>
  </si>
  <si>
    <t>Kay Jewelers</t>
  </si>
  <si>
    <t>Well Care</t>
  </si>
  <si>
    <t>Healthcare</t>
  </si>
  <si>
    <t>Price or Value, Quality of product, Availability, Independent Research, Product Benefits</t>
  </si>
  <si>
    <t>Dexcom Glucose monitors</t>
  </si>
  <si>
    <t>Components or Contents of product, Availability, Speical Offers, Nutrition, Company Sponsored Research, Medical warnings</t>
  </si>
  <si>
    <t>colored bulbs, GE lighting</t>
  </si>
  <si>
    <t>Progressive Insurance</t>
  </si>
  <si>
    <t>Components or Contents of product, Speical Offers</t>
  </si>
  <si>
    <t>Progressive auto insurance</t>
  </si>
  <si>
    <t>Toyata Corolla</t>
  </si>
  <si>
    <t>Toyota Corolla</t>
  </si>
  <si>
    <t>Toyota Corolla Hybrid</t>
  </si>
  <si>
    <t>Apple</t>
  </si>
  <si>
    <t>Quality of product, Speical Offers, Safety, Product Benefits</t>
  </si>
  <si>
    <t>Drive Safe &amp; save - State Farm</t>
  </si>
  <si>
    <t>Quality of product, Components or Contents of product, Availability, Safety, Product Benefits</t>
  </si>
  <si>
    <t>US Cellular</t>
  </si>
  <si>
    <t>Price or Value, Quality of product, Speical Offers</t>
  </si>
  <si>
    <t>MyPillow Giza Dream Bedsheets</t>
  </si>
  <si>
    <t>Price or Value, Quality of product, Components or Contents of product, Availability, Speical Offers, Guarantees or Warranties</t>
  </si>
  <si>
    <t>Nintendo Switch</t>
  </si>
  <si>
    <t>Dulcolax</t>
  </si>
  <si>
    <t>Components or Contents of product, Packaging or Shape, Safety, Product Benefits</t>
  </si>
  <si>
    <t>Thrive Tape</t>
  </si>
  <si>
    <t>Price or Value, Speical Offers, Packaging or Shape, Product Benefits</t>
  </si>
  <si>
    <t>Didn't actually speak much about the product other than vague platitudes. Mostly was an ad for the QR code to buy the product</t>
  </si>
  <si>
    <t>care/of suppliments</t>
  </si>
  <si>
    <t>Components or Contents of product, Packaging or Shape, Nutrition, Product Benefits, New Ideas or Innovations</t>
  </si>
  <si>
    <t>Another giant QR code</t>
  </si>
  <si>
    <t>Andie Swimsuits</t>
  </si>
  <si>
    <t>QR code</t>
  </si>
  <si>
    <t>Quality of product, Speical Offers, Product Benefits</t>
  </si>
  <si>
    <t>Smile Direct Club</t>
  </si>
  <si>
    <t>NewDayUSA.com</t>
  </si>
  <si>
    <t>American Express</t>
  </si>
  <si>
    <t>Credit Card</t>
  </si>
  <si>
    <t>Tried not to seem like an ad</t>
  </si>
  <si>
    <t>Disney+</t>
  </si>
  <si>
    <t>Pokemon Sword and Shield</t>
  </si>
  <si>
    <t>Components or Contents of product, Availability, Product Benefits</t>
  </si>
  <si>
    <t>Samsung phones at Walmart</t>
  </si>
  <si>
    <t>Smartphones</t>
  </si>
  <si>
    <t>Klaus</t>
  </si>
  <si>
    <t>Jergens</t>
  </si>
  <si>
    <t>Components or Contents of product, Product Benefits</t>
  </si>
  <si>
    <t>iPhone 11 with sprint</t>
  </si>
  <si>
    <t>Smartphone</t>
  </si>
  <si>
    <t>In Spanish</t>
  </si>
  <si>
    <t>Max Bone</t>
  </si>
  <si>
    <t>Simplisafe Video Doorbell</t>
  </si>
  <si>
    <t>Home Security</t>
  </si>
  <si>
    <t>Dagne Dover</t>
  </si>
  <si>
    <t>QR Code</t>
  </si>
  <si>
    <t>Cabinets To Go</t>
  </si>
  <si>
    <t>Mixtiles</t>
  </si>
  <si>
    <t>Availability, Speical Offers, Packaging or Shape, Product Benefits</t>
  </si>
  <si>
    <t>Row Labels</t>
  </si>
  <si>
    <t>Count w/combine</t>
  </si>
  <si>
    <t>Count of How would you classify the brand/product/service being advertised?</t>
  </si>
  <si>
    <t>Shopping</t>
  </si>
  <si>
    <t>Independence University</t>
  </si>
  <si>
    <t>Toyota Supra</t>
  </si>
  <si>
    <t>mobile</t>
  </si>
  <si>
    <t>progressive Insurance</t>
  </si>
  <si>
    <t>MARYVILLE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</si>
</sst>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0" xfId="0" applyFill="1" applyBorder="1"/>
    <xf numFmtId="0" fontId="16" fillId="0" borderId="10" xfId="0" applyFont="1" applyBorder="1"/>
    <xf numFmtId="0" fontId="0" fillId="0" borderId="0" xfId="0" applyNumberFormat="1"/>
    <xf numFmtId="0" fontId="16" fillId="0" borderId="11" xfId="0" applyFont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9" fontId="0" fillId="0" borderId="0" xfId="0" applyNumberFormat="1" applyAlignment="1">
      <alignment horizontal="center"/>
    </xf>
    <xf numFmtId="0" fontId="18" fillId="0" borderId="0" xfId="42" applyFont="1" applyAlignment="1"/>
    <xf numFmtId="0" fontId="19" fillId="0" borderId="0" xfId="42" quotePrefix="1" applyFont="1" applyAlignment="1"/>
    <xf numFmtId="0" fontId="19" fillId="0" borderId="0" xfId="42" applyFont="1" applyAlignment="1"/>
    <xf numFmtId="0" fontId="20" fillId="0" borderId="0" xfId="42" applyFont="1" applyAlignment="1"/>
    <xf numFmtId="0" fontId="19" fillId="0" borderId="0" xfId="42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763BB0D-7131-41A7-A2B3-47F9F5F9F7F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Music Usage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F5-4B28-91DF-787AD2FC11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F5-4B28-91DF-787AD2FC11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F5-4B28-91DF-787AD2FC11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F5-4B28-91DF-787AD2FC11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F5-4B28-91DF-787AD2FC11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 Summaries '!$A$11:$A$15</c:f>
              <c:strCache>
                <c:ptCount val="5"/>
                <c:pt idx="0">
                  <c:v>Background</c:v>
                </c:pt>
                <c:pt idx="1">
                  <c:v>Jingle Only</c:v>
                </c:pt>
                <c:pt idx="2">
                  <c:v>As a Jingle</c:v>
                </c:pt>
                <c:pt idx="3">
                  <c:v>Western Music Used</c:v>
                </c:pt>
                <c:pt idx="4">
                  <c:v>No Music</c:v>
                </c:pt>
              </c:strCache>
              <c:extLst/>
            </c:strRef>
          </c:cat>
          <c:val>
            <c:numRef>
              <c:f>'J Summaries '!$B$11:$B$15</c:f>
              <c:numCache>
                <c:formatCode>General</c:formatCode>
                <c:ptCount val="5"/>
                <c:pt idx="0">
                  <c:v>234</c:v>
                </c:pt>
                <c:pt idx="1">
                  <c:v>26</c:v>
                </c:pt>
                <c:pt idx="2">
                  <c:v>48</c:v>
                </c:pt>
                <c:pt idx="3">
                  <c:v>9</c:v>
                </c:pt>
                <c:pt idx="4">
                  <c:v>32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70A1-4F20-91A9-345E70E7021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Informational Cues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81-4F02-B94C-534E5F278C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81-4F02-B94C-534E5F278C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81-4F02-B94C-534E5F278C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81-4F02-B94C-534E5F278C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81-4F02-B94C-534E5F278C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 Summaries'!$A$39:$A$43</c:f>
              <c:strCache>
                <c:ptCount val="5"/>
                <c:pt idx="0">
                  <c:v>Quality of product</c:v>
                </c:pt>
                <c:pt idx="1">
                  <c:v>Price or Value</c:v>
                </c:pt>
                <c:pt idx="2">
                  <c:v>Product Benefits</c:v>
                </c:pt>
                <c:pt idx="3">
                  <c:v>Availability</c:v>
                </c:pt>
                <c:pt idx="4">
                  <c:v>Components or Contents of Product</c:v>
                </c:pt>
              </c:strCache>
            </c:strRef>
          </c:cat>
          <c:val>
            <c:numRef>
              <c:f>'NA Summaries'!$B$39:$B$43</c:f>
              <c:numCache>
                <c:formatCode>General</c:formatCode>
                <c:ptCount val="5"/>
                <c:pt idx="0">
                  <c:v>135</c:v>
                </c:pt>
                <c:pt idx="1">
                  <c:v>98</c:v>
                </c:pt>
                <c:pt idx="2">
                  <c:v>86</c:v>
                </c:pt>
                <c:pt idx="3">
                  <c:v>70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81-4F02-B94C-534E5F278C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Type of Appeal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'NA Summaries'!$D$54</c:f>
              <c:strCache>
                <c:ptCount val="1"/>
                <c:pt idx="0">
                  <c:v>Count w/combine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C8-4E6D-8C92-7A1A912904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C8-4E6D-8C92-7A1A912904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C8-4E6D-8C92-7A1A9129043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C8-4E6D-8C92-7A1A91290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 Summaries'!$A$55:$A$58</c:f>
              <c:strCache>
                <c:ptCount val="4"/>
                <c:pt idx="0">
                  <c:v>Logical</c:v>
                </c:pt>
                <c:pt idx="1">
                  <c:v>Emotional</c:v>
                </c:pt>
                <c:pt idx="2">
                  <c:v>Both</c:v>
                </c:pt>
                <c:pt idx="3">
                  <c:v>Neither</c:v>
                </c:pt>
              </c:strCache>
            </c:strRef>
          </c:cat>
          <c:val>
            <c:numRef>
              <c:f>'NA Summaries'!$D$55:$D$58</c:f>
              <c:numCache>
                <c:formatCode>General</c:formatCode>
                <c:ptCount val="4"/>
                <c:pt idx="0">
                  <c:v>157</c:v>
                </c:pt>
                <c:pt idx="1">
                  <c:v>209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C8-4E6D-8C92-7A1A912904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Use of English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33-453C-A8F2-F37BB3A4C8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33-453C-A8F2-F37BB3A4C818}"/>
              </c:ext>
            </c:extLst>
          </c:dPt>
          <c:cat>
            <c:strRef>
              <c:f>'J Summaries '!$A$2:$A$3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  <c:extLst/>
            </c:strRef>
          </c:cat>
          <c:val>
            <c:numRef>
              <c:f>'J Summaries '!$B$2:$B$3</c:f>
              <c:numCache>
                <c:formatCode>General</c:formatCode>
                <c:ptCount val="2"/>
                <c:pt idx="0">
                  <c:v>141</c:v>
                </c:pt>
                <c:pt idx="1">
                  <c:v>179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D755-4368-84F5-75E7DF0E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Involvement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 Summaries '!$B$18:$B$22</c:f>
              <c:numCache>
                <c:formatCode>General</c:formatCode>
                <c:ptCount val="5"/>
                <c:pt idx="0">
                  <c:v>39</c:v>
                </c:pt>
                <c:pt idx="1">
                  <c:v>53</c:v>
                </c:pt>
                <c:pt idx="2">
                  <c:v>69</c:v>
                </c:pt>
                <c:pt idx="3">
                  <c:v>43</c:v>
                </c:pt>
                <c:pt idx="4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B-42D4-8976-4D90E6FF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21761584"/>
        <c:axId val="1121762240"/>
      </c:barChart>
      <c:catAx>
        <c:axId val="1121761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762240"/>
        <c:crosses val="autoZero"/>
        <c:auto val="1"/>
        <c:lblAlgn val="ctr"/>
        <c:lblOffset val="100"/>
        <c:noMultiLvlLbl val="0"/>
      </c:catAx>
      <c:valAx>
        <c:axId val="11217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76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AB-4196-9DA0-E61F1AD4D8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AB-4196-9DA0-E61F1AD4D8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AB-4196-9DA0-E61F1AD4D8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 Summaries '!$A$6:$A$8</c:f>
              <c:strCache>
                <c:ptCount val="3"/>
                <c:pt idx="0">
                  <c:v>Product</c:v>
                </c:pt>
                <c:pt idx="1">
                  <c:v>Brand</c:v>
                </c:pt>
                <c:pt idx="2">
                  <c:v>Service</c:v>
                </c:pt>
              </c:strCache>
              <c:extLst/>
            </c:strRef>
          </c:cat>
          <c:val>
            <c:numRef>
              <c:f>'J Summaries '!$B$6:$B$8</c:f>
              <c:numCache>
                <c:formatCode>General</c:formatCode>
                <c:ptCount val="3"/>
                <c:pt idx="0">
                  <c:v>187</c:v>
                </c:pt>
                <c:pt idx="1">
                  <c:v>26</c:v>
                </c:pt>
                <c:pt idx="2">
                  <c:v>107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5D10-4BE8-9261-C227CA8AF7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Informational Cues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10-4CB9-833D-2C4C577729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10-4CB9-833D-2C4C577729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10-4CB9-833D-2C4C577729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B10-4CB9-833D-2C4C577729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B10-4CB9-833D-2C4C5777292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 Summaries '!$A$39:$A$43</c:f>
              <c:strCache>
                <c:ptCount val="5"/>
                <c:pt idx="0">
                  <c:v>Components or Contents of Product</c:v>
                </c:pt>
                <c:pt idx="1">
                  <c:v>Packaging or Shape</c:v>
                </c:pt>
                <c:pt idx="2">
                  <c:v>Availability</c:v>
                </c:pt>
                <c:pt idx="3">
                  <c:v>Product Benefits</c:v>
                </c:pt>
                <c:pt idx="4">
                  <c:v>Quality of product</c:v>
                </c:pt>
              </c:strCache>
            </c:strRef>
          </c:cat>
          <c:val>
            <c:numRef>
              <c:f>'J Summaries '!$B$39:$B$43</c:f>
              <c:numCache>
                <c:formatCode>General</c:formatCode>
                <c:ptCount val="5"/>
                <c:pt idx="0">
                  <c:v>228</c:v>
                </c:pt>
                <c:pt idx="1">
                  <c:v>145</c:v>
                </c:pt>
                <c:pt idx="2">
                  <c:v>94</c:v>
                </c:pt>
                <c:pt idx="3">
                  <c:v>86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B-429C-84A6-0AA7A2AB63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Type of Appeal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 Summaries '!$D$54</c:f>
              <c:strCache>
                <c:ptCount val="1"/>
                <c:pt idx="0">
                  <c:v>%w/combine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B0-4784-9FEE-C1F6946265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B0-4784-9FEE-C1F6946265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B0-4784-9FEE-C1F69462652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B0-4784-9FEE-C1F694626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 Summaries '!$A$55:$A$58</c:f>
              <c:strCache>
                <c:ptCount val="4"/>
                <c:pt idx="0">
                  <c:v>Logical</c:v>
                </c:pt>
                <c:pt idx="1">
                  <c:v>Emotional</c:v>
                </c:pt>
                <c:pt idx="2">
                  <c:v>Both</c:v>
                </c:pt>
                <c:pt idx="3">
                  <c:v>Neither</c:v>
                </c:pt>
              </c:strCache>
            </c:strRef>
          </c:cat>
          <c:val>
            <c:numRef>
              <c:f>'J Summaries '!$D$55:$D$58</c:f>
              <c:numCache>
                <c:formatCode>0.00%</c:formatCode>
                <c:ptCount val="4"/>
                <c:pt idx="0">
                  <c:v>0.19062499999999999</c:v>
                </c:pt>
                <c:pt idx="1">
                  <c:v>0.75624999999999998</c:v>
                </c:pt>
                <c:pt idx="3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9B2-9990-AEAA17FAE8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Music Usage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66-44DF-B716-D4FA4C6CDE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66-44DF-B716-D4FA4C6CDE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66-44DF-B716-D4FA4C6CDE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66-44DF-B716-D4FA4C6CD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'NA Summaries'!$A$11:$A$15</c15:sqref>
                  </c15:fullRef>
                </c:ext>
              </c:extLst>
              <c:f>('NA Summaries'!$A$11:$A$13,'NA Summaries'!$A$15)</c:f>
              <c:strCache>
                <c:ptCount val="4"/>
                <c:pt idx="0">
                  <c:v>Background</c:v>
                </c:pt>
                <c:pt idx="1">
                  <c:v>Jingle Only</c:v>
                </c:pt>
                <c:pt idx="2">
                  <c:v>As a Jingle</c:v>
                </c:pt>
                <c:pt idx="3">
                  <c:v>No Music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'NA Summaries'!$B$11:$B$15</c15:sqref>
                  </c15:fullRef>
                </c:ext>
              </c:extLst>
              <c:f>('NA Summaries'!$B$11:$B$13,'NA Summaries'!$B$15)</c:f>
              <c:numCache>
                <c:formatCode>General</c:formatCode>
                <c:ptCount val="4"/>
                <c:pt idx="0">
                  <c:v>219</c:v>
                </c:pt>
                <c:pt idx="1">
                  <c:v>11</c:v>
                </c:pt>
                <c:pt idx="2">
                  <c:v>60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'NA Summaries'!$B$14</c15:sqref>
                  <c15:spPr xmlns:c15="http://schemas.microsoft.com/office/drawing/2012/chart"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317500" algn="ctr" rotWithShape="0">
                        <a:prstClr val="black">
                          <a:alpha val="25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F566-44DF-B716-D4FA4C6CDEA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Involvement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'NA Summaries'!$B$18:$B$22</c:f>
              <c:numCache>
                <c:formatCode>General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D-4D62-9550-9A6E79A6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21761584"/>
        <c:axId val="1121762240"/>
      </c:barChart>
      <c:catAx>
        <c:axId val="1121761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762240"/>
        <c:crosses val="autoZero"/>
        <c:auto val="1"/>
        <c:lblAlgn val="ctr"/>
        <c:lblOffset val="100"/>
        <c:noMultiLvlLbl val="0"/>
      </c:catAx>
      <c:valAx>
        <c:axId val="11217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76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D8-413A-B08D-343609DA43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D8-413A-B08D-343609DA43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D8-413A-B08D-343609DA430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 Summaries'!$A$6:$A$8</c:f>
              <c:strCache>
                <c:ptCount val="3"/>
                <c:pt idx="0">
                  <c:v>Product</c:v>
                </c:pt>
                <c:pt idx="1">
                  <c:v>Brand</c:v>
                </c:pt>
                <c:pt idx="2">
                  <c:v>Service</c:v>
                </c:pt>
              </c:strCache>
            </c:strRef>
          </c:cat>
          <c:val>
            <c:numRef>
              <c:f>'NA Summaries'!$B$6:$B$8</c:f>
              <c:numCache>
                <c:formatCode>General</c:formatCode>
                <c:ptCount val="3"/>
                <c:pt idx="0">
                  <c:v>86</c:v>
                </c:pt>
                <c:pt idx="1">
                  <c:v>86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D8-413A-B08D-343609DA430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Product Classification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/>
            </a:rPr>
            <a:t>Product Classification</a:t>
          </a:r>
        </a:p>
      </cx:txPr>
    </cx:title>
    <cx:plotArea>
      <cx:plotAreaRegion>
        <cx:series layoutId="treemap" uniqueId="{489F7EFA-C295-4300-A93E-A73F7443381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Product Classification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/>
            </a:rPr>
            <a:t>Product Classification</a:t>
          </a:r>
        </a:p>
      </cx:txPr>
    </cx:title>
    <cx:plotArea>
      <cx:plotAreaRegion>
        <cx:series layoutId="treemap" uniqueId="{489F7EFA-C295-4300-A93E-A73F7443381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microsoft.com/office/2014/relationships/chartEx" Target="../charts/chartEx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302895</xdr:colOff>
      <xdr:row>14</xdr:row>
      <xdr:rowOff>118110</xdr:rowOff>
    </xdr:from>
    <xdr:to>
      <xdr:col>16</xdr:col>
      <xdr:colOff>607695</xdr:colOff>
      <xdr:row>29</xdr:row>
      <xdr:rowOff>1905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5306D499-030B-4F3C-BB1F-CC880DF30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298132</xdr:colOff>
      <xdr:row>0</xdr:row>
      <xdr:rowOff>0</xdr:rowOff>
    </xdr:from>
    <xdr:to>
      <xdr:col>16</xdr:col>
      <xdr:colOff>602932</xdr:colOff>
      <xdr:row>14</xdr:row>
      <xdr:rowOff>57150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D81D51E1-91BF-4EF1-ACF8-7216DA7BA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160972</xdr:colOff>
      <xdr:row>32</xdr:row>
      <xdr:rowOff>165735</xdr:rowOff>
    </xdr:from>
    <xdr:to>
      <xdr:col>16</xdr:col>
      <xdr:colOff>465772</xdr:colOff>
      <xdr:row>47</xdr:row>
      <xdr:rowOff>51435</xdr:rowOff>
    </xdr:to>
    <xdr:graphicFrame macro="">
      <xdr:nvGraphicFramePr>
        <xdr:cNvPr id="14" name="Chart 5">
          <a:extLst>
            <a:ext uri="{FF2B5EF4-FFF2-40B4-BE49-F238E27FC236}">
              <a16:creationId xmlns:a16="http://schemas.microsoft.com/office/drawing/2014/main" id="{40630315-E18B-4104-B837-D7F71F7F3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61912</xdr:colOff>
      <xdr:row>0</xdr:row>
      <xdr:rowOff>0</xdr:rowOff>
    </xdr:from>
    <xdr:to>
      <xdr:col>9</xdr:col>
      <xdr:colOff>183832</xdr:colOff>
      <xdr:row>14</xdr:row>
      <xdr:rowOff>47625</xdr:rowOff>
    </xdr:to>
    <xdr:graphicFrame macro="">
      <xdr:nvGraphicFramePr>
        <xdr:cNvPr id="15" name="Chart 7">
          <a:extLst>
            <a:ext uri="{FF2B5EF4-FFF2-40B4-BE49-F238E27FC236}">
              <a16:creationId xmlns:a16="http://schemas.microsoft.com/office/drawing/2014/main" id="{4540641E-261D-4CBD-8EC8-CEBC3C3C8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53340</xdr:colOff>
      <xdr:row>14</xdr:row>
      <xdr:rowOff>93345</xdr:rowOff>
    </xdr:from>
    <xdr:to>
      <xdr:col>9</xdr:col>
      <xdr:colOff>518160</xdr:colOff>
      <xdr:row>32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3">
              <a:extLst>
                <a:ext uri="{FF2B5EF4-FFF2-40B4-BE49-F238E27FC236}">
                  <a16:creationId xmlns:a16="http://schemas.microsoft.com/office/drawing/2014/main" id="{4B419403-427E-4310-BCB8-D74DFF5A27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91765" y="2788920"/>
              <a:ext cx="4893945" cy="35166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71437</xdr:colOff>
      <xdr:row>33</xdr:row>
      <xdr:rowOff>30480</xdr:rowOff>
    </xdr:from>
    <xdr:to>
      <xdr:col>9</xdr:col>
      <xdr:colOff>193357</xdr:colOff>
      <xdr:row>47</xdr:row>
      <xdr:rowOff>89535</xdr:rowOff>
    </xdr:to>
    <xdr:graphicFrame macro="">
      <xdr:nvGraphicFramePr>
        <xdr:cNvPr id="12" name="Chart 4">
          <a:extLst>
            <a:ext uri="{FF2B5EF4-FFF2-40B4-BE49-F238E27FC236}">
              <a16:creationId xmlns:a16="http://schemas.microsoft.com/office/drawing/2014/main" id="{3D4ED221-F42A-429D-B617-A0BCCA43B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91440</xdr:colOff>
      <xdr:row>47</xdr:row>
      <xdr:rowOff>3810</xdr:rowOff>
    </xdr:from>
    <xdr:to>
      <xdr:col>12</xdr:col>
      <xdr:colOff>396240</xdr:colOff>
      <xdr:row>62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C1A37D-A1B7-45CB-B91A-4CFDA7F74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302895</xdr:colOff>
      <xdr:row>14</xdr:row>
      <xdr:rowOff>118110</xdr:rowOff>
    </xdr:from>
    <xdr:to>
      <xdr:col>16</xdr:col>
      <xdr:colOff>607695</xdr:colOff>
      <xdr:row>29</xdr:row>
      <xdr:rowOff>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B99E82-D542-4FCC-8AEF-9AF52D47D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160972</xdr:colOff>
      <xdr:row>32</xdr:row>
      <xdr:rowOff>165735</xdr:rowOff>
    </xdr:from>
    <xdr:to>
      <xdr:col>16</xdr:col>
      <xdr:colOff>465772</xdr:colOff>
      <xdr:row>47</xdr:row>
      <xdr:rowOff>51435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163B69B-ADF0-44F5-ACA3-D96A1AFDE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61912</xdr:colOff>
      <xdr:row>0</xdr:row>
      <xdr:rowOff>0</xdr:rowOff>
    </xdr:from>
    <xdr:to>
      <xdr:col>9</xdr:col>
      <xdr:colOff>183832</xdr:colOff>
      <xdr:row>14</xdr:row>
      <xdr:rowOff>47625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733A3E56-FAB1-48F0-9FB6-43D791D45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53340</xdr:colOff>
      <xdr:row>14</xdr:row>
      <xdr:rowOff>93345</xdr:rowOff>
    </xdr:from>
    <xdr:to>
      <xdr:col>9</xdr:col>
      <xdr:colOff>518160</xdr:colOff>
      <xdr:row>32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3">
              <a:extLst>
                <a:ext uri="{FF2B5EF4-FFF2-40B4-BE49-F238E27FC236}">
                  <a16:creationId xmlns:a16="http://schemas.microsoft.com/office/drawing/2014/main" id="{B485EFEE-850B-4D2C-892C-CD64E0C9D6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91765" y="2788920"/>
              <a:ext cx="4960620" cy="35166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71437</xdr:colOff>
      <xdr:row>33</xdr:row>
      <xdr:rowOff>30480</xdr:rowOff>
    </xdr:from>
    <xdr:to>
      <xdr:col>9</xdr:col>
      <xdr:colOff>193357</xdr:colOff>
      <xdr:row>47</xdr:row>
      <xdr:rowOff>89535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025431E-F327-4557-94E9-042888382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91440</xdr:colOff>
      <xdr:row>47</xdr:row>
      <xdr:rowOff>3810</xdr:rowOff>
    </xdr:from>
    <xdr:to>
      <xdr:col>12</xdr:col>
      <xdr:colOff>396240</xdr:colOff>
      <xdr:row>62</xdr:row>
      <xdr:rowOff>3810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D556BF-80BE-4BE2-AC8F-26FBA6201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Khaze" refreshedDate="43469.732317476853" createdVersion="6" refreshedVersion="6" minRefreshableVersion="3" recordCount="333" xr:uid="{00000000-000A-0000-FFFF-FFFF1D000000}">
  <cacheSource type="worksheet">
    <worksheetSource ref="D1:D1048576" sheet="J Data"/>
  </cacheSource>
  <cacheFields count="1">
    <cacheField name="How would you classify the brand/product/service being advertised?" numFmtId="0">
      <sharedItems containsBlank="1" count="74">
        <s v="Amusement park"/>
        <s v="Banking"/>
        <s v="Construction"/>
        <s v="Clothing"/>
        <s v="Education"/>
        <s v="Mobile"/>
        <s v="Industrial Parts"/>
        <s v="Entertainment: Card Game"/>
        <s v="Entertainment: Lottery/Gaming"/>
        <s v="Entertainment: Movies"/>
        <s v="Entertainment: Music"/>
        <s v="Entertainment: Television"/>
        <s v="Entertainment: Video Games"/>
        <s v="Eyeglasses"/>
        <s v="Fitness"/>
        <s v="Food or Beverage"/>
        <s v="Home renovations"/>
        <s v="Housing"/>
        <s v="Household Products"/>
        <s v="Insurance"/>
        <s v="Internet provider"/>
        <s v="Job Listings"/>
        <s v="Entertainment: Other"/>
        <s v="Manufacturing"/>
        <s v="Medicine"/>
        <s v="Moving"/>
        <s v="Non-Entertainment Apps"/>
        <s v="Online auto trader"/>
        <s v="Online shop"/>
        <s v="Online shopping points"/>
        <s v="Personal Care Products"/>
        <s v="Photography"/>
        <s v="Environmental Technology"/>
        <s v="Technology"/>
        <s v="Service"/>
        <s v="Sports"/>
        <s v="Staffing service"/>
        <s v="Streaming Service"/>
        <s v="Business Technology"/>
        <s v="Textiles"/>
        <s v="Tobacco"/>
        <s v="Tourism"/>
        <s v="Transportation"/>
        <m/>
        <s v="Moving (web)" u="1"/>
        <s v="Education? Skills training?" u="1"/>
        <s v="Manga app" u="1"/>
        <s v="Job search website" u="1"/>
        <s v="Building company (homes)" u="1"/>
        <s v="Manufacturing (automotive)" u="1"/>
        <s v="Lottery" u="1"/>
        <s v="Pachinko stores" u="1"/>
        <s v="Cram school" u="1"/>
        <s v="Electronic components" u="1"/>
        <s v="Staffing/employee support" u="1"/>
        <s v="part of SoftBank services" u="1"/>
        <s v="Housing agent primarily for foreigners/exchange students" u="1"/>
        <s v="Amusement store" u="1"/>
        <s v="Discount program for mobile phones" u="1"/>
        <s v="House-finding service" u="1"/>
        <s v="Online market" u="1"/>
        <s v="Mobile carrier" u="1"/>
        <s v="Online market (buy/sell)" u="1"/>
        <s v="Housing (Real Estate)" u="1"/>
        <s v="Discount phones" u="1"/>
        <s v="Theme park" u="1"/>
        <s v="Robot companion" u="1"/>
        <s v="Amusement park attraction" u="1"/>
        <s v="Tourism/Travel" u="1"/>
        <s v="goods" u="1"/>
        <s v="Real Estate" u="1"/>
        <s v="Property" u="1"/>
        <s v="Lottery " u="1"/>
        <s v="Education (web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Khaze" refreshedDate="44256.699655671298" createdVersion="6" refreshedVersion="6" minRefreshableVersion="3" recordCount="268" xr:uid="{594A3B8D-9DA4-470F-8044-DB2B0F2F07C8}">
  <cacheSource type="worksheet">
    <worksheetSource ref="D1:D269" sheet="NA DATA"/>
  </cacheSource>
  <cacheFields count="1">
    <cacheField name="How would you classify the brand/product/service being advertised?" numFmtId="0">
      <sharedItems count="42">
        <s v="Insurance"/>
        <s v="Mobile"/>
        <s v="Education"/>
        <s v="Transportation"/>
        <s v="Entertainment: Television"/>
        <s v="Household Products"/>
        <s v="Service"/>
        <s v="Hobbies &amp; Toys"/>
        <s v="Food or Beverage"/>
        <s v="Streaming Service"/>
        <s v="Autism Awareness Organization"/>
        <s v="Personal Care Products"/>
        <s v="Political Campaign"/>
        <s v="Sports Entertainment"/>
        <s v="Entertainment: Movies"/>
        <s v="Non-Entertainment Apps"/>
        <s v="Entertainment: Video Games"/>
        <s v="ENGAGEMENT RING"/>
        <s v="DIAMOND RINGS"/>
        <s v="EARPHONES "/>
        <s v="Store"/>
        <s v="Clothing"/>
        <s v="Bank"/>
        <s v="Shopping"/>
        <s v="Charity"/>
        <s v="Gifts (Food , clothing, personal care)"/>
        <s v="Service or Toy? Educational Science Projects delivered to your home"/>
        <s v="Entertainment: Music"/>
        <s v="Labtop computer"/>
        <s v="Dog toy"/>
        <s v="Consumer Electronics"/>
        <s v="Jewelry"/>
        <s v="Animal use product"/>
        <s v="Healthcare"/>
        <s v="Credit Card"/>
        <s v="Smartphones"/>
        <s v="Smartphone"/>
        <s v="Home Security"/>
        <s v="a hashtag?" u="1"/>
        <s v="Gifts (Hobbies and toys/Household electronics)" u="1"/>
        <s v="Gifts (clothing. personal care, household)" u="1"/>
        <s v="Gifts (clothing, household products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5"/>
  </r>
  <r>
    <x v="5"/>
  </r>
  <r>
    <x v="4"/>
  </r>
  <r>
    <x v="4"/>
  </r>
  <r>
    <x v="4"/>
  </r>
  <r>
    <x v="4"/>
  </r>
  <r>
    <x v="4"/>
  </r>
  <r>
    <x v="6"/>
  </r>
  <r>
    <x v="7"/>
  </r>
  <r>
    <x v="8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5"/>
  </r>
  <r>
    <x v="16"/>
  </r>
  <r>
    <x v="17"/>
  </r>
  <r>
    <x v="18"/>
  </r>
  <r>
    <x v="18"/>
  </r>
  <r>
    <x v="18"/>
  </r>
  <r>
    <x v="18"/>
  </r>
  <r>
    <x v="18"/>
  </r>
  <r>
    <x v="18"/>
  </r>
  <r>
    <x v="17"/>
  </r>
  <r>
    <x v="17"/>
  </r>
  <r>
    <x v="17"/>
  </r>
  <r>
    <x v="19"/>
  </r>
  <r>
    <x v="20"/>
  </r>
  <r>
    <x v="21"/>
  </r>
  <r>
    <x v="21"/>
  </r>
  <r>
    <x v="21"/>
  </r>
  <r>
    <x v="21"/>
  </r>
  <r>
    <x v="21"/>
  </r>
  <r>
    <x v="8"/>
  </r>
  <r>
    <x v="8"/>
  </r>
  <r>
    <x v="8"/>
  </r>
  <r>
    <x v="22"/>
  </r>
  <r>
    <x v="23"/>
  </r>
  <r>
    <x v="23"/>
  </r>
  <r>
    <x v="24"/>
  </r>
  <r>
    <x v="2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25"/>
  </r>
  <r>
    <x v="25"/>
  </r>
  <r>
    <x v="21"/>
  </r>
  <r>
    <x v="26"/>
  </r>
  <r>
    <x v="26"/>
  </r>
  <r>
    <x v="26"/>
  </r>
  <r>
    <x v="21"/>
  </r>
  <r>
    <x v="26"/>
  </r>
  <r>
    <x v="26"/>
  </r>
  <r>
    <x v="26"/>
  </r>
  <r>
    <x v="26"/>
  </r>
  <r>
    <x v="26"/>
  </r>
  <r>
    <x v="26"/>
  </r>
  <r>
    <x v="17"/>
  </r>
  <r>
    <x v="27"/>
  </r>
  <r>
    <x v="28"/>
  </r>
  <r>
    <x v="28"/>
  </r>
  <r>
    <x v="28"/>
  </r>
  <r>
    <x v="29"/>
  </r>
  <r>
    <x v="8"/>
  </r>
  <r>
    <x v="5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17"/>
  </r>
  <r>
    <x v="17"/>
  </r>
  <r>
    <x v="17"/>
  </r>
  <r>
    <x v="33"/>
  </r>
  <r>
    <x v="5"/>
  </r>
  <r>
    <x v="5"/>
  </r>
  <r>
    <x v="21"/>
  </r>
  <r>
    <x v="5"/>
  </r>
  <r>
    <x v="34"/>
  </r>
  <r>
    <x v="5"/>
  </r>
  <r>
    <x v="34"/>
  </r>
  <r>
    <x v="34"/>
  </r>
  <r>
    <x v="5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17"/>
  </r>
  <r>
    <x v="35"/>
  </r>
  <r>
    <x v="36"/>
  </r>
  <r>
    <x v="36"/>
  </r>
  <r>
    <x v="36"/>
  </r>
  <r>
    <x v="36"/>
  </r>
  <r>
    <x v="37"/>
  </r>
  <r>
    <x v="24"/>
  </r>
  <r>
    <x v="37"/>
  </r>
  <r>
    <x v="37"/>
  </r>
  <r>
    <x v="38"/>
  </r>
  <r>
    <x v="39"/>
  </r>
  <r>
    <x v="0"/>
  </r>
  <r>
    <x v="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">
  <r>
    <x v="0"/>
  </r>
  <r>
    <x v="0"/>
  </r>
  <r>
    <x v="1"/>
  </r>
  <r>
    <x v="1"/>
  </r>
  <r>
    <x v="0"/>
  </r>
  <r>
    <x v="2"/>
  </r>
  <r>
    <x v="0"/>
  </r>
  <r>
    <x v="1"/>
  </r>
  <r>
    <x v="1"/>
  </r>
  <r>
    <x v="0"/>
  </r>
  <r>
    <x v="3"/>
  </r>
  <r>
    <x v="1"/>
  </r>
  <r>
    <x v="0"/>
  </r>
  <r>
    <x v="2"/>
  </r>
  <r>
    <x v="3"/>
  </r>
  <r>
    <x v="3"/>
  </r>
  <r>
    <x v="0"/>
  </r>
  <r>
    <x v="4"/>
  </r>
  <r>
    <x v="5"/>
  </r>
  <r>
    <x v="6"/>
  </r>
  <r>
    <x v="7"/>
  </r>
  <r>
    <x v="6"/>
  </r>
  <r>
    <x v="6"/>
  </r>
  <r>
    <x v="6"/>
  </r>
  <r>
    <x v="8"/>
  </r>
  <r>
    <x v="8"/>
  </r>
  <r>
    <x v="6"/>
  </r>
  <r>
    <x v="6"/>
  </r>
  <r>
    <x v="3"/>
  </r>
  <r>
    <x v="6"/>
  </r>
  <r>
    <x v="6"/>
  </r>
  <r>
    <x v="9"/>
  </r>
  <r>
    <x v="8"/>
  </r>
  <r>
    <x v="5"/>
  </r>
  <r>
    <x v="6"/>
  </r>
  <r>
    <x v="6"/>
  </r>
  <r>
    <x v="10"/>
  </r>
  <r>
    <x v="11"/>
  </r>
  <r>
    <x v="6"/>
  </r>
  <r>
    <x v="5"/>
  </r>
  <r>
    <x v="12"/>
  </r>
  <r>
    <x v="6"/>
  </r>
  <r>
    <x v="13"/>
  </r>
  <r>
    <x v="3"/>
  </r>
  <r>
    <x v="11"/>
  </r>
  <r>
    <x v="14"/>
  </r>
  <r>
    <x v="6"/>
  </r>
  <r>
    <x v="6"/>
  </r>
  <r>
    <x v="8"/>
  </r>
  <r>
    <x v="5"/>
  </r>
  <r>
    <x v="11"/>
  </r>
  <r>
    <x v="6"/>
  </r>
  <r>
    <x v="6"/>
  </r>
  <r>
    <x v="15"/>
  </r>
  <r>
    <x v="6"/>
  </r>
  <r>
    <x v="11"/>
  </r>
  <r>
    <x v="16"/>
  </r>
  <r>
    <x v="6"/>
  </r>
  <r>
    <x v="6"/>
  </r>
  <r>
    <x v="11"/>
  </r>
  <r>
    <x v="17"/>
  </r>
  <r>
    <x v="11"/>
  </r>
  <r>
    <x v="6"/>
  </r>
  <r>
    <x v="8"/>
  </r>
  <r>
    <x v="11"/>
  </r>
  <r>
    <x v="11"/>
  </r>
  <r>
    <x v="6"/>
  </r>
  <r>
    <x v="8"/>
  </r>
  <r>
    <x v="6"/>
  </r>
  <r>
    <x v="6"/>
  </r>
  <r>
    <x v="8"/>
  </r>
  <r>
    <x v="11"/>
  </r>
  <r>
    <x v="6"/>
  </r>
  <r>
    <x v="6"/>
  </r>
  <r>
    <x v="8"/>
  </r>
  <r>
    <x v="11"/>
  </r>
  <r>
    <x v="8"/>
  </r>
  <r>
    <x v="16"/>
  </r>
  <r>
    <x v="4"/>
  </r>
  <r>
    <x v="15"/>
  </r>
  <r>
    <x v="11"/>
  </r>
  <r>
    <x v="8"/>
  </r>
  <r>
    <x v="8"/>
  </r>
  <r>
    <x v="4"/>
  </r>
  <r>
    <x v="7"/>
  </r>
  <r>
    <x v="8"/>
  </r>
  <r>
    <x v="11"/>
  </r>
  <r>
    <x v="3"/>
  </r>
  <r>
    <x v="6"/>
  </r>
  <r>
    <x v="15"/>
  </r>
  <r>
    <x v="11"/>
  </r>
  <r>
    <x v="6"/>
  </r>
  <r>
    <x v="6"/>
  </r>
  <r>
    <x v="11"/>
  </r>
  <r>
    <x v="18"/>
  </r>
  <r>
    <x v="19"/>
  </r>
  <r>
    <x v="5"/>
  </r>
  <r>
    <x v="6"/>
  </r>
  <r>
    <x v="6"/>
  </r>
  <r>
    <x v="6"/>
  </r>
  <r>
    <x v="20"/>
  </r>
  <r>
    <x v="6"/>
  </r>
  <r>
    <x v="6"/>
  </r>
  <r>
    <x v="6"/>
  </r>
  <r>
    <x v="6"/>
  </r>
  <r>
    <x v="6"/>
  </r>
  <r>
    <x v="21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22"/>
  </r>
  <r>
    <x v="16"/>
  </r>
  <r>
    <x v="5"/>
  </r>
  <r>
    <x v="21"/>
  </r>
  <r>
    <x v="11"/>
  </r>
  <r>
    <x v="6"/>
  </r>
  <r>
    <x v="6"/>
  </r>
  <r>
    <x v="9"/>
  </r>
  <r>
    <x v="7"/>
  </r>
  <r>
    <x v="6"/>
  </r>
  <r>
    <x v="23"/>
  </r>
  <r>
    <x v="21"/>
  </r>
  <r>
    <x v="5"/>
  </r>
  <r>
    <x v="6"/>
  </r>
  <r>
    <x v="21"/>
  </r>
  <r>
    <x v="8"/>
  </r>
  <r>
    <x v="15"/>
  </r>
  <r>
    <x v="21"/>
  </r>
  <r>
    <x v="6"/>
  </r>
  <r>
    <x v="6"/>
  </r>
  <r>
    <x v="23"/>
  </r>
  <r>
    <x v="8"/>
  </r>
  <r>
    <x v="6"/>
  </r>
  <r>
    <x v="23"/>
  </r>
  <r>
    <x v="6"/>
  </r>
  <r>
    <x v="11"/>
  </r>
  <r>
    <x v="24"/>
  </r>
  <r>
    <x v="24"/>
  </r>
  <r>
    <x v="6"/>
  </r>
  <r>
    <x v="5"/>
  </r>
  <r>
    <x v="24"/>
  </r>
  <r>
    <x v="5"/>
  </r>
  <r>
    <x v="0"/>
  </r>
  <r>
    <x v="6"/>
  </r>
  <r>
    <x v="6"/>
  </r>
  <r>
    <x v="6"/>
  </r>
  <r>
    <x v="6"/>
  </r>
  <r>
    <x v="6"/>
  </r>
  <r>
    <x v="8"/>
  </r>
  <r>
    <x v="5"/>
  </r>
  <r>
    <x v="14"/>
  </r>
  <r>
    <x v="5"/>
  </r>
  <r>
    <x v="6"/>
  </r>
  <r>
    <x v="14"/>
  </r>
  <r>
    <x v="5"/>
  </r>
  <r>
    <x v="21"/>
  </r>
  <r>
    <x v="6"/>
  </r>
  <r>
    <x v="6"/>
  </r>
  <r>
    <x v="8"/>
  </r>
  <r>
    <x v="6"/>
  </r>
  <r>
    <x v="21"/>
  </r>
  <r>
    <x v="11"/>
  </r>
  <r>
    <x v="5"/>
  </r>
  <r>
    <x v="5"/>
  </r>
  <r>
    <x v="21"/>
  </r>
  <r>
    <x v="6"/>
  </r>
  <r>
    <x v="6"/>
  </r>
  <r>
    <x v="6"/>
  </r>
  <r>
    <x v="8"/>
  </r>
  <r>
    <x v="5"/>
  </r>
  <r>
    <x v="6"/>
  </r>
  <r>
    <x v="6"/>
  </r>
  <r>
    <x v="6"/>
  </r>
  <r>
    <x v="6"/>
  </r>
  <r>
    <x v="6"/>
  </r>
  <r>
    <x v="6"/>
  </r>
  <r>
    <x v="6"/>
  </r>
  <r>
    <x v="21"/>
  </r>
  <r>
    <x v="25"/>
  </r>
  <r>
    <x v="7"/>
  </r>
  <r>
    <x v="21"/>
  </r>
  <r>
    <x v="26"/>
  </r>
  <r>
    <x v="6"/>
  </r>
  <r>
    <x v="5"/>
  </r>
  <r>
    <x v="6"/>
  </r>
  <r>
    <x v="11"/>
  </r>
  <r>
    <x v="6"/>
  </r>
  <r>
    <x v="6"/>
  </r>
  <r>
    <x v="6"/>
  </r>
  <r>
    <x v="15"/>
  </r>
  <r>
    <x v="11"/>
  </r>
  <r>
    <x v="8"/>
  </r>
  <r>
    <x v="27"/>
  </r>
  <r>
    <x v="6"/>
  </r>
  <r>
    <x v="7"/>
  </r>
  <r>
    <x v="5"/>
  </r>
  <r>
    <x v="8"/>
  </r>
  <r>
    <x v="7"/>
  </r>
  <r>
    <x v="4"/>
  </r>
  <r>
    <x v="9"/>
  </r>
  <r>
    <x v="28"/>
  </r>
  <r>
    <x v="6"/>
  </r>
  <r>
    <x v="5"/>
  </r>
  <r>
    <x v="29"/>
  </r>
  <r>
    <x v="4"/>
  </r>
  <r>
    <x v="6"/>
  </r>
  <r>
    <x v="8"/>
  </r>
  <r>
    <x v="6"/>
  </r>
  <r>
    <x v="15"/>
  </r>
  <r>
    <x v="21"/>
  </r>
  <r>
    <x v="8"/>
  </r>
  <r>
    <x v="30"/>
  </r>
  <r>
    <x v="8"/>
  </r>
  <r>
    <x v="31"/>
  </r>
  <r>
    <x v="5"/>
  </r>
  <r>
    <x v="6"/>
  </r>
  <r>
    <x v="6"/>
  </r>
  <r>
    <x v="3"/>
  </r>
  <r>
    <x v="3"/>
  </r>
  <r>
    <x v="7"/>
  </r>
  <r>
    <x v="6"/>
  </r>
  <r>
    <x v="6"/>
  </r>
  <r>
    <x v="32"/>
  </r>
  <r>
    <x v="31"/>
  </r>
  <r>
    <x v="33"/>
  </r>
  <r>
    <x v="11"/>
  </r>
  <r>
    <x v="5"/>
  </r>
  <r>
    <x v="6"/>
  </r>
  <r>
    <x v="3"/>
  </r>
  <r>
    <x v="3"/>
  </r>
  <r>
    <x v="3"/>
  </r>
  <r>
    <x v="3"/>
  </r>
  <r>
    <x v="6"/>
  </r>
  <r>
    <x v="3"/>
  </r>
  <r>
    <x v="6"/>
  </r>
  <r>
    <x v="5"/>
  </r>
  <r>
    <x v="16"/>
  </r>
  <r>
    <x v="11"/>
  </r>
  <r>
    <x v="11"/>
  </r>
  <r>
    <x v="11"/>
  </r>
  <r>
    <x v="21"/>
  </r>
  <r>
    <x v="8"/>
  </r>
  <r>
    <x v="6"/>
  </r>
  <r>
    <x v="11"/>
  </r>
  <r>
    <x v="6"/>
  </r>
  <r>
    <x v="34"/>
  </r>
  <r>
    <x v="34"/>
  </r>
  <r>
    <x v="9"/>
  </r>
  <r>
    <x v="16"/>
  </r>
  <r>
    <x v="35"/>
  </r>
  <r>
    <x v="14"/>
  </r>
  <r>
    <x v="11"/>
  </r>
  <r>
    <x v="36"/>
  </r>
  <r>
    <x v="5"/>
  </r>
  <r>
    <x v="37"/>
  </r>
  <r>
    <x v="5"/>
  </r>
  <r>
    <x v="5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B103AA-EFC6-407D-9565-681EA0608934}" name="PivotTable2" cacheId="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outline="1" outlineData="1" multipleFieldFilters="0">
  <location ref="A1:B40" firstHeaderRow="1" firstDataRow="1" firstDataCol="1"/>
  <pivotFields count="1">
    <pivotField axis="axisRow" dataField="1" showAll="0" sortType="descending">
      <items count="43">
        <item m="1" x="38"/>
        <item x="32"/>
        <item x="10"/>
        <item x="22"/>
        <item x="24"/>
        <item x="21"/>
        <item x="30"/>
        <item x="34"/>
        <item x="18"/>
        <item x="29"/>
        <item x="19"/>
        <item x="17"/>
        <item x="14"/>
        <item x="27"/>
        <item x="4"/>
        <item x="16"/>
        <item x="8"/>
        <item m="1" x="41"/>
        <item m="1" x="40"/>
        <item x="25"/>
        <item m="1" x="39"/>
        <item x="33"/>
        <item x="7"/>
        <item x="37"/>
        <item x="5"/>
        <item x="31"/>
        <item x="28"/>
        <item x="15"/>
        <item x="11"/>
        <item x="12"/>
        <item x="6"/>
        <item x="26"/>
        <item x="36"/>
        <item x="35"/>
        <item x="13"/>
        <item x="20"/>
        <item x="9"/>
        <item x="3"/>
        <item x="0"/>
        <item x="1"/>
        <item x="2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9">
    <i>
      <x v="30"/>
    </i>
    <i>
      <x v="28"/>
    </i>
    <i>
      <x v="24"/>
    </i>
    <i>
      <x v="16"/>
    </i>
    <i>
      <x v="37"/>
    </i>
    <i>
      <x v="5"/>
    </i>
    <i>
      <x v="38"/>
    </i>
    <i>
      <x v="22"/>
    </i>
    <i>
      <x v="27"/>
    </i>
    <i>
      <x v="39"/>
    </i>
    <i>
      <x v="14"/>
    </i>
    <i>
      <x v="15"/>
    </i>
    <i>
      <x v="12"/>
    </i>
    <i>
      <x v="36"/>
    </i>
    <i>
      <x v="41"/>
    </i>
    <i>
      <x v="4"/>
    </i>
    <i>
      <x v="7"/>
    </i>
    <i>
      <x v="40"/>
    </i>
    <i>
      <x v="25"/>
    </i>
    <i>
      <x v="8"/>
    </i>
    <i>
      <x v="34"/>
    </i>
    <i>
      <x v="32"/>
    </i>
    <i>
      <x v="13"/>
    </i>
    <i>
      <x v="19"/>
    </i>
    <i>
      <x v="11"/>
    </i>
    <i>
      <x v="23"/>
    </i>
    <i>
      <x v="10"/>
    </i>
    <i>
      <x v="33"/>
    </i>
    <i>
      <x v="3"/>
    </i>
    <i>
      <x v="35"/>
    </i>
    <i>
      <x v="2"/>
    </i>
    <i>
      <x v="21"/>
    </i>
    <i>
      <x v="29"/>
    </i>
    <i>
      <x v="1"/>
    </i>
    <i>
      <x v="6"/>
    </i>
    <i>
      <x v="31"/>
    </i>
    <i>
      <x v="9"/>
    </i>
    <i>
      <x v="26"/>
    </i>
    <i t="grand">
      <x/>
    </i>
  </rowItems>
  <colItems count="1">
    <i/>
  </colItems>
  <dataFields count="1">
    <dataField name="Count of How would you classify the brand/product/service being advertised?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ategory" fieldListSortAscending="1">
  <location ref="A3:B48" firstHeaderRow="1" firstDataRow="1" firstDataCol="1"/>
  <pivotFields count="1">
    <pivotField axis="axisRow" dataField="1" showAll="0" sortType="descending">
      <items count="75">
        <item x="0"/>
        <item m="1" x="67"/>
        <item m="1" x="57"/>
        <item x="1"/>
        <item m="1" x="48"/>
        <item x="3"/>
        <item m="1" x="52"/>
        <item m="1" x="64"/>
        <item m="1" x="58"/>
        <item x="4"/>
        <item m="1" x="73"/>
        <item m="1" x="45"/>
        <item m="1" x="53"/>
        <item x="7"/>
        <item x="8"/>
        <item x="9"/>
        <item x="10"/>
        <item x="11"/>
        <item x="12"/>
        <item x="13"/>
        <item x="14"/>
        <item x="15"/>
        <item m="1" x="69"/>
        <item x="16"/>
        <item m="1" x="59"/>
        <item x="18"/>
        <item x="17"/>
        <item m="1" x="63"/>
        <item m="1" x="56"/>
        <item x="19"/>
        <item x="20"/>
        <item x="21"/>
        <item m="1" x="47"/>
        <item m="1" x="50"/>
        <item m="1" x="72"/>
        <item m="1" x="46"/>
        <item x="23"/>
        <item m="1" x="49"/>
        <item x="24"/>
        <item x="5"/>
        <item m="1" x="61"/>
        <item x="25"/>
        <item m="1" x="44"/>
        <item x="26"/>
        <item x="27"/>
        <item m="1" x="60"/>
        <item m="1" x="62"/>
        <item x="28"/>
        <item x="29"/>
        <item m="1" x="51"/>
        <item m="1" x="55"/>
        <item x="30"/>
        <item x="31"/>
        <item m="1" x="71"/>
        <item m="1" x="70"/>
        <item m="1" x="66"/>
        <item x="34"/>
        <item x="35"/>
        <item x="36"/>
        <item m="1" x="54"/>
        <item x="37"/>
        <item x="33"/>
        <item x="39"/>
        <item m="1" x="65"/>
        <item x="40"/>
        <item x="41"/>
        <item m="1" x="68"/>
        <item x="42"/>
        <item x="43"/>
        <item x="6"/>
        <item x="2"/>
        <item x="22"/>
        <item x="32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5">
    <i>
      <x v="21"/>
    </i>
    <i>
      <x v="18"/>
    </i>
    <i>
      <x v="16"/>
    </i>
    <i>
      <x v="39"/>
    </i>
    <i>
      <x v="56"/>
    </i>
    <i>
      <x v="51"/>
    </i>
    <i>
      <x v="5"/>
    </i>
    <i>
      <x v="67"/>
    </i>
    <i>
      <x v="26"/>
    </i>
    <i>
      <x v="43"/>
    </i>
    <i>
      <x v="15"/>
    </i>
    <i>
      <x v="31"/>
    </i>
    <i>
      <x/>
    </i>
    <i>
      <x v="25"/>
    </i>
    <i>
      <x v="9"/>
    </i>
    <i>
      <x v="14"/>
    </i>
    <i>
      <x v="58"/>
    </i>
    <i>
      <x v="3"/>
    </i>
    <i>
      <x v="60"/>
    </i>
    <i>
      <x v="65"/>
    </i>
    <i>
      <x v="38"/>
    </i>
    <i>
      <x v="47"/>
    </i>
    <i>
      <x v="19"/>
    </i>
    <i>
      <x v="36"/>
    </i>
    <i>
      <x v="41"/>
    </i>
    <i>
      <x v="71"/>
    </i>
    <i>
      <x v="23"/>
    </i>
    <i>
      <x v="62"/>
    </i>
    <i>
      <x v="13"/>
    </i>
    <i>
      <x v="69"/>
    </i>
    <i>
      <x v="30"/>
    </i>
    <i>
      <x v="61"/>
    </i>
    <i>
      <x v="52"/>
    </i>
    <i>
      <x v="64"/>
    </i>
    <i>
      <x v="17"/>
    </i>
    <i>
      <x v="29"/>
    </i>
    <i>
      <x v="57"/>
    </i>
    <i>
      <x v="70"/>
    </i>
    <i>
      <x v="72"/>
    </i>
    <i>
      <x v="73"/>
    </i>
    <i>
      <x v="44"/>
    </i>
    <i>
      <x v="20"/>
    </i>
    <i>
      <x v="48"/>
    </i>
    <i>
      <x v="68"/>
    </i>
    <i t="grand">
      <x/>
    </i>
  </rowItems>
  <colItems count="1">
    <i/>
  </colItems>
  <dataFields count="1">
    <dataField name="Count" fld="0" subtotal="count" baseField="0" baseItem="2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abcmouse.com/" TargetMode="External"/><Relationship Id="rId2" Type="http://schemas.openxmlformats.org/officeDocument/2006/relationships/hyperlink" Target="http://plexaderm.com/" TargetMode="External"/><Relationship Id="rId1" Type="http://schemas.openxmlformats.org/officeDocument/2006/relationships/hyperlink" Target="http://goarmy.com/" TargetMode="External"/><Relationship Id="rId5" Type="http://schemas.openxmlformats.org/officeDocument/2006/relationships/hyperlink" Target="http://newdayusa.com/" TargetMode="External"/><Relationship Id="rId4" Type="http://schemas.openxmlformats.org/officeDocument/2006/relationships/hyperlink" Target="http://rhone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39997558519241921"/>
    <pageSetUpPr fitToPage="1"/>
  </sheetPr>
  <dimension ref="A1:D58"/>
  <sheetViews>
    <sheetView tabSelected="1" workbookViewId="0">
      <selection activeCell="A60" sqref="A60"/>
    </sheetView>
  </sheetViews>
  <sheetFormatPr defaultRowHeight="15" x14ac:dyDescent="0.25"/>
  <cols>
    <col min="1" max="1" width="30.42578125" customWidth="1"/>
    <col min="3" max="3" width="11.5703125" customWidth="1"/>
  </cols>
  <sheetData>
    <row r="1" spans="1:2" ht="15.75" thickBot="1" x14ac:dyDescent="0.3">
      <c r="A1" s="7" t="s">
        <v>628</v>
      </c>
      <c r="B1" s="4"/>
    </row>
    <row r="2" spans="1:2" x14ac:dyDescent="0.25">
      <c r="A2" t="s">
        <v>14</v>
      </c>
      <c r="B2">
        <f>COUNTIFS('J Data'!$E$2:$E$321,"Yes")</f>
        <v>141</v>
      </c>
    </row>
    <row r="3" spans="1:2" x14ac:dyDescent="0.25">
      <c r="A3" t="s">
        <v>6</v>
      </c>
      <c r="B3">
        <f>COUNTIFS('J Data'!$E$2:$E$321,"No")</f>
        <v>179</v>
      </c>
    </row>
    <row r="5" spans="1:2" ht="15.75" thickBot="1" x14ac:dyDescent="0.3">
      <c r="A5" s="7" t="s">
        <v>613</v>
      </c>
      <c r="B5" s="7"/>
    </row>
    <row r="6" spans="1:2" x14ac:dyDescent="0.25">
      <c r="A6" t="s">
        <v>17</v>
      </c>
      <c r="B6" s="6">
        <f>COUNTIFS('J Data'!$B$2:$B$321,"product")</f>
        <v>187</v>
      </c>
    </row>
    <row r="7" spans="1:2" x14ac:dyDescent="0.25">
      <c r="A7" t="s">
        <v>11</v>
      </c>
      <c r="B7" s="6">
        <f>COUNTIFS('J Data'!$B$2:$B$321,"Brand")</f>
        <v>26</v>
      </c>
    </row>
    <row r="8" spans="1:2" x14ac:dyDescent="0.25">
      <c r="A8" t="s">
        <v>3</v>
      </c>
      <c r="B8" s="6">
        <f>COUNTIFS('J Data'!$B$2:$B$321,"Service")</f>
        <v>107</v>
      </c>
    </row>
    <row r="9" spans="1:2" x14ac:dyDescent="0.25">
      <c r="B9" s="6"/>
    </row>
    <row r="10" spans="1:2" ht="15.75" thickBot="1" x14ac:dyDescent="0.3">
      <c r="A10" s="7" t="s">
        <v>626</v>
      </c>
      <c r="B10" s="4"/>
    </row>
    <row r="11" spans="1:2" x14ac:dyDescent="0.25">
      <c r="A11" t="s">
        <v>9</v>
      </c>
      <c r="B11" s="6">
        <f>COUNTIFS('J Data'!$I$2:$I$321,"*Background*")</f>
        <v>234</v>
      </c>
    </row>
    <row r="12" spans="1:2" x14ac:dyDescent="0.25">
      <c r="A12" t="s">
        <v>621</v>
      </c>
      <c r="B12" s="6">
        <f>COUNTIFS('J Data'!$I$2:$I$321,"*Jingle Only*")</f>
        <v>26</v>
      </c>
    </row>
    <row r="13" spans="1:2" x14ac:dyDescent="0.25">
      <c r="A13" t="s">
        <v>40</v>
      </c>
      <c r="B13" s="6">
        <f>COUNTIFS('J Data'!$I$2:$I$321,"*As a Jingle*")</f>
        <v>48</v>
      </c>
    </row>
    <row r="14" spans="1:2" x14ac:dyDescent="0.25">
      <c r="A14" t="s">
        <v>313</v>
      </c>
      <c r="B14" s="6">
        <f>COUNTIFS('J Data'!$I$2:$I$321,"*Western Music Used*")</f>
        <v>9</v>
      </c>
    </row>
    <row r="15" spans="1:2" x14ac:dyDescent="0.25">
      <c r="A15" t="s">
        <v>627</v>
      </c>
      <c r="B15" s="6">
        <f>COUNTIFS('J Data'!$I$2:$I$321,"*Not Used")</f>
        <v>32</v>
      </c>
    </row>
    <row r="17" spans="1:2" ht="15.75" thickBot="1" x14ac:dyDescent="0.3">
      <c r="A17" s="7" t="s">
        <v>629</v>
      </c>
      <c r="B17" s="4"/>
    </row>
    <row r="18" spans="1:2" x14ac:dyDescent="0.25">
      <c r="A18">
        <v>1</v>
      </c>
      <c r="B18" s="6">
        <f>COUNTIFS('J Data'!$G$2:$G$321,"1")</f>
        <v>39</v>
      </c>
    </row>
    <row r="19" spans="1:2" x14ac:dyDescent="0.25">
      <c r="A19">
        <v>2</v>
      </c>
      <c r="B19" s="6">
        <f>COUNTIFS('J Data'!$G$2:$G$321,"2")</f>
        <v>53</v>
      </c>
    </row>
    <row r="20" spans="1:2" x14ac:dyDescent="0.25">
      <c r="A20">
        <v>3</v>
      </c>
      <c r="B20" s="6">
        <f>COUNTIFS('J Data'!$G$2:$G$321,"3")</f>
        <v>69</v>
      </c>
    </row>
    <row r="21" spans="1:2" x14ac:dyDescent="0.25">
      <c r="A21">
        <v>4</v>
      </c>
      <c r="B21" s="6">
        <f>COUNTIFS('J Data'!$G$2:$G$321,"4")</f>
        <v>43</v>
      </c>
    </row>
    <row r="22" spans="1:2" x14ac:dyDescent="0.25">
      <c r="A22">
        <v>5</v>
      </c>
      <c r="B22" s="6">
        <f>COUNTIFS('J Data'!$G$2:$G$321,"5")</f>
        <v>115</v>
      </c>
    </row>
    <row r="24" spans="1:2" x14ac:dyDescent="0.25">
      <c r="A24" s="9" t="s">
        <v>632</v>
      </c>
      <c r="B24" s="9"/>
    </row>
    <row r="25" spans="1:2" x14ac:dyDescent="0.25">
      <c r="A25" s="3" t="str">
        <f>'J Categories'!A4</f>
        <v>Food or Beverage</v>
      </c>
      <c r="B25" s="8">
        <f>'J Categories'!B4</f>
        <v>53</v>
      </c>
    </row>
    <row r="26" spans="1:2" x14ac:dyDescent="0.25">
      <c r="A26" s="3" t="str">
        <f>'J Categories'!A5</f>
        <v>Entertainment: Video Games</v>
      </c>
      <c r="B26" s="8">
        <f>'J Categories'!B5</f>
        <v>48</v>
      </c>
    </row>
    <row r="27" spans="1:2" x14ac:dyDescent="0.25">
      <c r="A27" s="3" t="str">
        <f>'J Categories'!A6</f>
        <v>Entertainment: Music</v>
      </c>
      <c r="B27" s="8">
        <f>'J Categories'!B6</f>
        <v>28</v>
      </c>
    </row>
    <row r="28" spans="1:2" x14ac:dyDescent="0.25">
      <c r="A28" s="3" t="str">
        <f>'J Categories'!A7</f>
        <v>Mobile</v>
      </c>
      <c r="B28" s="8">
        <f>'J Categories'!B7</f>
        <v>27</v>
      </c>
    </row>
    <row r="29" spans="1:2" x14ac:dyDescent="0.25">
      <c r="A29" s="3" t="str">
        <f>'J Categories'!A8</f>
        <v>Service</v>
      </c>
      <c r="B29" s="8">
        <f>'J Categories'!B8</f>
        <v>25</v>
      </c>
    </row>
    <row r="30" spans="1:2" x14ac:dyDescent="0.25">
      <c r="A30" s="3" t="str">
        <f>'J Categories'!A9</f>
        <v>Personal Care Products</v>
      </c>
      <c r="B30" s="8">
        <f>'J Categories'!B9</f>
        <v>18</v>
      </c>
    </row>
    <row r="31" spans="1:2" x14ac:dyDescent="0.25">
      <c r="A31" s="3" t="str">
        <f>'J Categories'!A10</f>
        <v>Clothing</v>
      </c>
      <c r="B31" s="8">
        <f>'J Categories'!B10</f>
        <v>10</v>
      </c>
    </row>
    <row r="32" spans="1:2" x14ac:dyDescent="0.25">
      <c r="A32" s="3" t="str">
        <f>'J Categories'!A11</f>
        <v>Transportation</v>
      </c>
      <c r="B32" s="8">
        <f>'J Categories'!B11</f>
        <v>9</v>
      </c>
    </row>
    <row r="33" spans="1:2" x14ac:dyDescent="0.25">
      <c r="A33" s="3" t="str">
        <f>'J Categories'!A12</f>
        <v>Housing</v>
      </c>
      <c r="B33" s="8">
        <f>'J Categories'!B12</f>
        <v>9</v>
      </c>
    </row>
    <row r="34" spans="1:2" x14ac:dyDescent="0.25">
      <c r="A34" s="3" t="str">
        <f>'J Categories'!A13</f>
        <v>Non-Entertainment Apps</v>
      </c>
      <c r="B34" s="8">
        <f>'J Categories'!B13</f>
        <v>9</v>
      </c>
    </row>
    <row r="35" spans="1:2" x14ac:dyDescent="0.25">
      <c r="A35" s="3" t="str">
        <f>'J Categories'!A14</f>
        <v>Entertainment: Movies</v>
      </c>
      <c r="B35" s="8">
        <f>'J Categories'!B14</f>
        <v>8</v>
      </c>
    </row>
    <row r="36" spans="1:2" x14ac:dyDescent="0.25">
      <c r="A36" s="3" t="s">
        <v>633</v>
      </c>
      <c r="B36">
        <f>SUM('J Categories'!B15:B46)</f>
        <v>76</v>
      </c>
    </row>
    <row r="38" spans="1:2" ht="15.75" thickBot="1" x14ac:dyDescent="0.3">
      <c r="A38" s="7" t="s">
        <v>617</v>
      </c>
      <c r="B38" s="4"/>
    </row>
    <row r="39" spans="1:2" x14ac:dyDescent="0.25">
      <c r="A39" t="s">
        <v>676</v>
      </c>
      <c r="B39" s="6">
        <f>COUNTIFS('J Data'!$H$2:$H$321,"*Components or Contents of product*")</f>
        <v>228</v>
      </c>
    </row>
    <row r="40" spans="1:2" x14ac:dyDescent="0.25">
      <c r="A40" t="s">
        <v>30</v>
      </c>
      <c r="B40">
        <f>COUNTIFS('J Data'!$H$2:$H$321,"*Packaging or Shape*")</f>
        <v>145</v>
      </c>
    </row>
    <row r="41" spans="1:2" x14ac:dyDescent="0.25">
      <c r="A41" t="s">
        <v>673</v>
      </c>
      <c r="B41" s="6">
        <f>COUNTIFS('J Data'!$H$2:$H$321,"*Availability*")</f>
        <v>94</v>
      </c>
    </row>
    <row r="42" spans="1:2" x14ac:dyDescent="0.25">
      <c r="A42" t="s">
        <v>53</v>
      </c>
      <c r="B42">
        <f>COUNTIFS('J Data'!$H$2:$H$321,"*Product Benefits*")</f>
        <v>86</v>
      </c>
    </row>
    <row r="43" spans="1:2" x14ac:dyDescent="0.25">
      <c r="A43" t="s">
        <v>16</v>
      </c>
      <c r="B43" s="6">
        <f>COUNTIFS('J Data'!$H$2:$H$321,"*Quality of product*")</f>
        <v>76</v>
      </c>
    </row>
    <row r="44" spans="1:2" x14ac:dyDescent="0.25">
      <c r="A44" t="s">
        <v>176</v>
      </c>
      <c r="B44" s="6">
        <f>COUNTIFS('J Data'!$H$2:$H$321,"*Special Offers*")</f>
        <v>71</v>
      </c>
    </row>
    <row r="45" spans="1:2" x14ac:dyDescent="0.25">
      <c r="A45" t="s">
        <v>340</v>
      </c>
      <c r="B45" s="6">
        <f>COUNTIFS('J Data'!$H$2:$H$321,"*Price or Value*")</f>
        <v>47</v>
      </c>
    </row>
    <row r="46" spans="1:2" x14ac:dyDescent="0.25">
      <c r="A46" t="s">
        <v>602</v>
      </c>
      <c r="B46">
        <f>COUNTIFS('J Data'!$H$2:$H$321,"*Taste (in relation to food)*")</f>
        <v>25</v>
      </c>
    </row>
    <row r="47" spans="1:2" x14ac:dyDescent="0.25">
      <c r="A47" t="s">
        <v>585</v>
      </c>
      <c r="B47">
        <f>COUNTIFS('J Data'!$H$2:$H$321,"*New Ideas or Innovations*")</f>
        <v>9</v>
      </c>
    </row>
    <row r="48" spans="1:2" x14ac:dyDescent="0.25">
      <c r="A48" t="s">
        <v>591</v>
      </c>
      <c r="B48">
        <f>COUNTIFS('J Data'!$H$2:$H$321,"*Nutrition*")</f>
        <v>7</v>
      </c>
    </row>
    <row r="49" spans="1:4" x14ac:dyDescent="0.25">
      <c r="A49" t="s">
        <v>504</v>
      </c>
      <c r="B49">
        <f>COUNTIFS('J Data'!$H$2:$H$321,"*Safety*")</f>
        <v>5</v>
      </c>
    </row>
    <row r="50" spans="1:4" x14ac:dyDescent="0.25">
      <c r="A50" t="s">
        <v>605</v>
      </c>
      <c r="B50">
        <f>COUNTIFS('J Data'!$H$2:$H$321,"*Guarantees or Warranties*")</f>
        <v>2</v>
      </c>
    </row>
    <row r="51" spans="1:4" x14ac:dyDescent="0.25">
      <c r="A51" t="s">
        <v>674</v>
      </c>
      <c r="B51">
        <f>COUNTIFS('J Data'!$H$2:$H$321,"*Independent Research*")</f>
        <v>1</v>
      </c>
    </row>
    <row r="52" spans="1:4" x14ac:dyDescent="0.25">
      <c r="A52" t="s">
        <v>675</v>
      </c>
      <c r="B52">
        <f>COUNTIFS('J Data'!$H$2:$H$321,"*Company Sponsored Research*")</f>
        <v>1</v>
      </c>
    </row>
    <row r="54" spans="1:4" x14ac:dyDescent="0.25">
      <c r="A54" s="9" t="s">
        <v>677</v>
      </c>
      <c r="B54" s="9" t="s">
        <v>630</v>
      </c>
      <c r="C54" s="9" t="s">
        <v>678</v>
      </c>
      <c r="D54" s="9" t="s">
        <v>679</v>
      </c>
    </row>
    <row r="55" spans="1:4" x14ac:dyDescent="0.25">
      <c r="A55" t="s">
        <v>7</v>
      </c>
      <c r="B55" s="6">
        <f>COUNTIFS('J Data'!$F$2:$F$321,"Logical")</f>
        <v>22</v>
      </c>
      <c r="C55" s="10">
        <f>($B$55/(SUM($B$55:$B$58)))</f>
        <v>6.8750000000000006E-2</v>
      </c>
      <c r="D55" s="10">
        <f>(($B$57+$B$55)/(SUM($B$55:$B$58)))</f>
        <v>0.19062499999999999</v>
      </c>
    </row>
    <row r="56" spans="1:4" x14ac:dyDescent="0.25">
      <c r="A56" t="s">
        <v>15</v>
      </c>
      <c r="B56" s="6">
        <f>COUNTIFS('J Data'!$F$2:$F$321,"Emotional")</f>
        <v>203</v>
      </c>
      <c r="C56" s="10">
        <f>($B$56/(SUM($B$55:$B$58)))</f>
        <v>0.63437500000000002</v>
      </c>
      <c r="D56" s="10">
        <f>(($B$57+$B$56)/(SUM($B$55:$B$58)))</f>
        <v>0.75624999999999998</v>
      </c>
    </row>
    <row r="57" spans="1:4" x14ac:dyDescent="0.25">
      <c r="A57" t="s">
        <v>23</v>
      </c>
      <c r="B57" s="6">
        <f>COUNTIFS('J Data'!$F$2:$F$321,"Both")</f>
        <v>39</v>
      </c>
      <c r="C57" s="10">
        <f>($B$57/(SUM($B$55:$B$58)))</f>
        <v>0.121875</v>
      </c>
      <c r="D57" s="10"/>
    </row>
    <row r="58" spans="1:4" x14ac:dyDescent="0.25">
      <c r="A58" t="s">
        <v>34</v>
      </c>
      <c r="B58" s="6">
        <f>COUNTIFS('J Data'!$F$2:$F$321,"Neither")</f>
        <v>56</v>
      </c>
      <c r="C58" s="10">
        <f>($B$58/(SUM($B$55:$B$58)))</f>
        <v>0.17499999999999999</v>
      </c>
      <c r="D58" s="10">
        <f>($B$58/(SUM($B$55:$B$58)))</f>
        <v>0.17499999999999999</v>
      </c>
    </row>
  </sheetData>
  <sortState xmlns:xlrd2="http://schemas.microsoft.com/office/spreadsheetml/2017/richdata2" ref="A39:B52">
    <sortCondition descending="1" ref="B39"/>
  </sortState>
  <pageMargins left="0.7" right="0.7" top="0.75" bottom="0.75" header="0.3" footer="0.3"/>
  <pageSetup scale="59" fitToWidth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9958-EDC0-4669-962A-1C194E716C22}">
  <sheetPr>
    <tabColor theme="5" tint="0.39997558519241921"/>
    <pageSetUpPr fitToPage="1"/>
  </sheetPr>
  <dimension ref="A1:D58"/>
  <sheetViews>
    <sheetView workbookViewId="0">
      <selection activeCell="B36" sqref="B36"/>
    </sheetView>
  </sheetViews>
  <sheetFormatPr defaultRowHeight="15" x14ac:dyDescent="0.25"/>
  <cols>
    <col min="1" max="1" width="30.42578125" customWidth="1"/>
    <col min="3" max="3" width="11.5703125" customWidth="1"/>
    <col min="4" max="4" width="10.140625" bestFit="1" customWidth="1"/>
  </cols>
  <sheetData>
    <row r="1" spans="1:2" ht="15.75" thickBot="1" x14ac:dyDescent="0.3">
      <c r="A1" s="7"/>
      <c r="B1" s="4"/>
    </row>
    <row r="5" spans="1:2" ht="15.75" thickBot="1" x14ac:dyDescent="0.3">
      <c r="A5" s="7" t="s">
        <v>613</v>
      </c>
      <c r="B5" s="7"/>
    </row>
    <row r="6" spans="1:2" x14ac:dyDescent="0.25">
      <c r="A6" t="s">
        <v>17</v>
      </c>
      <c r="B6" s="6">
        <f>COUNTIFS('NA DATA'!$B$2:$B$320,"product")</f>
        <v>86</v>
      </c>
    </row>
    <row r="7" spans="1:2" x14ac:dyDescent="0.25">
      <c r="A7" t="s">
        <v>11</v>
      </c>
      <c r="B7" s="6">
        <f>COUNTIFS('NA DATA'!$B$2:$B$320,"Brand")</f>
        <v>86</v>
      </c>
    </row>
    <row r="8" spans="1:2" x14ac:dyDescent="0.25">
      <c r="A8" t="s">
        <v>3</v>
      </c>
      <c r="B8" s="6">
        <f>COUNTIFS('NA DATA'!$B$2:$B$320,"Service")</f>
        <v>90</v>
      </c>
    </row>
    <row r="9" spans="1:2" x14ac:dyDescent="0.25">
      <c r="B9" s="6"/>
    </row>
    <row r="10" spans="1:2" ht="15.75" thickBot="1" x14ac:dyDescent="0.3">
      <c r="A10" s="7" t="s">
        <v>626</v>
      </c>
      <c r="B10" s="4"/>
    </row>
    <row r="11" spans="1:2" x14ac:dyDescent="0.25">
      <c r="A11" t="s">
        <v>9</v>
      </c>
      <c r="B11" s="6">
        <f>COUNTIFS('NA DATA'!$H$2:$H$320,"*Background*")</f>
        <v>219</v>
      </c>
    </row>
    <row r="12" spans="1:2" x14ac:dyDescent="0.25">
      <c r="A12" t="s">
        <v>621</v>
      </c>
      <c r="B12" s="6">
        <f>COUNTIFS('NA DATA'!$H$2:$H$320,"*Jingle Only*")</f>
        <v>11</v>
      </c>
    </row>
    <row r="13" spans="1:2" x14ac:dyDescent="0.25">
      <c r="A13" t="s">
        <v>40</v>
      </c>
      <c r="B13" s="6">
        <f>COUNTIFS('NA DATA'!$H$2:$H$320,"*As a Jingle*")</f>
        <v>60</v>
      </c>
    </row>
    <row r="14" spans="1:2" x14ac:dyDescent="0.25">
      <c r="A14" t="s">
        <v>313</v>
      </c>
      <c r="B14" s="6">
        <f>COUNTIFS('NA DATA'!$H$2:$H$320,"*Western Music Used*")</f>
        <v>29</v>
      </c>
    </row>
    <row r="15" spans="1:2" x14ac:dyDescent="0.25">
      <c r="A15" t="s">
        <v>627</v>
      </c>
      <c r="B15" s="6">
        <f>COUNTIFS('NA DATA'!$H$2:$H$320,"*Not Used")</f>
        <v>0</v>
      </c>
    </row>
    <row r="17" spans="1:2" ht="15.75" thickBot="1" x14ac:dyDescent="0.3">
      <c r="A17" s="7" t="s">
        <v>629</v>
      </c>
      <c r="B17" s="4"/>
    </row>
    <row r="18" spans="1:2" x14ac:dyDescent="0.25">
      <c r="A18">
        <v>1</v>
      </c>
      <c r="B18" s="6">
        <f>COUNTIFS('NA DATA'!$F$2:$F$320,"1")</f>
        <v>18</v>
      </c>
    </row>
    <row r="19" spans="1:2" x14ac:dyDescent="0.25">
      <c r="A19">
        <v>2</v>
      </c>
      <c r="B19" s="6">
        <f>COUNTIFS('NA DATA'!$F$2:$F$320,"2")</f>
        <v>21</v>
      </c>
    </row>
    <row r="20" spans="1:2" x14ac:dyDescent="0.25">
      <c r="A20">
        <v>3</v>
      </c>
      <c r="B20" s="6">
        <f>COUNTIFS('NA DATA'!$F$2:$F$320,"3")</f>
        <v>33</v>
      </c>
    </row>
    <row r="21" spans="1:2" x14ac:dyDescent="0.25">
      <c r="A21">
        <v>4</v>
      </c>
      <c r="B21" s="6">
        <f>COUNTIFS('J Data'!$G$2:$G$321,"4")</f>
        <v>43</v>
      </c>
    </row>
    <row r="22" spans="1:2" x14ac:dyDescent="0.25">
      <c r="A22">
        <v>5</v>
      </c>
      <c r="B22" s="6">
        <f>COUNTIFS('NA DATA'!$F$2:$F$320,"5")</f>
        <v>100</v>
      </c>
    </row>
    <row r="24" spans="1:2" x14ac:dyDescent="0.25">
      <c r="A24" s="9" t="s">
        <v>632</v>
      </c>
      <c r="B24" s="9"/>
    </row>
    <row r="25" spans="1:2" x14ac:dyDescent="0.25">
      <c r="A25" s="3" t="str">
        <f>'J Categories'!A4</f>
        <v>Food or Beverage</v>
      </c>
      <c r="B25" s="8">
        <f>'J Categories'!B4</f>
        <v>53</v>
      </c>
    </row>
    <row r="26" spans="1:2" x14ac:dyDescent="0.25">
      <c r="A26" s="3" t="str">
        <f>'J Categories'!A5</f>
        <v>Entertainment: Video Games</v>
      </c>
      <c r="B26" s="8">
        <f>'J Categories'!B5</f>
        <v>48</v>
      </c>
    </row>
    <row r="27" spans="1:2" x14ac:dyDescent="0.25">
      <c r="A27" s="3" t="str">
        <f>'J Categories'!A6</f>
        <v>Entertainment: Music</v>
      </c>
      <c r="B27" s="8">
        <f>'J Categories'!B6</f>
        <v>28</v>
      </c>
    </row>
    <row r="28" spans="1:2" x14ac:dyDescent="0.25">
      <c r="A28" s="3" t="str">
        <f>'J Categories'!A7</f>
        <v>Mobile</v>
      </c>
      <c r="B28" s="8">
        <f>'J Categories'!B7</f>
        <v>27</v>
      </c>
    </row>
    <row r="29" spans="1:2" x14ac:dyDescent="0.25">
      <c r="A29" s="3" t="str">
        <f>'J Categories'!A8</f>
        <v>Service</v>
      </c>
      <c r="B29" s="8">
        <f>'J Categories'!B8</f>
        <v>25</v>
      </c>
    </row>
    <row r="30" spans="1:2" x14ac:dyDescent="0.25">
      <c r="A30" s="3" t="str">
        <f>'J Categories'!A9</f>
        <v>Personal Care Products</v>
      </c>
      <c r="B30" s="8">
        <f>'J Categories'!B9</f>
        <v>18</v>
      </c>
    </row>
    <row r="31" spans="1:2" x14ac:dyDescent="0.25">
      <c r="A31" s="3" t="str">
        <f>'J Categories'!A10</f>
        <v>Clothing</v>
      </c>
      <c r="B31" s="8">
        <f>'J Categories'!B10</f>
        <v>10</v>
      </c>
    </row>
    <row r="32" spans="1:2" x14ac:dyDescent="0.25">
      <c r="A32" s="3" t="str">
        <f>'J Categories'!A11</f>
        <v>Transportation</v>
      </c>
      <c r="B32" s="8">
        <f>'J Categories'!B11</f>
        <v>9</v>
      </c>
    </row>
    <row r="33" spans="1:2" x14ac:dyDescent="0.25">
      <c r="A33" s="3" t="str">
        <f>'J Categories'!A12</f>
        <v>Housing</v>
      </c>
      <c r="B33" s="8">
        <f>'J Categories'!B12</f>
        <v>9</v>
      </c>
    </row>
    <row r="34" spans="1:2" x14ac:dyDescent="0.25">
      <c r="A34" s="3" t="str">
        <f>'J Categories'!A13</f>
        <v>Non-Entertainment Apps</v>
      </c>
      <c r="B34" s="8">
        <f>'J Categories'!B13</f>
        <v>9</v>
      </c>
    </row>
    <row r="35" spans="1:2" x14ac:dyDescent="0.25">
      <c r="A35" s="3" t="str">
        <f>'J Categories'!A14</f>
        <v>Entertainment: Movies</v>
      </c>
      <c r="B35" s="8">
        <f>'J Categories'!B14</f>
        <v>8</v>
      </c>
    </row>
    <row r="36" spans="1:2" x14ac:dyDescent="0.25">
      <c r="A36" s="3" t="s">
        <v>633</v>
      </c>
      <c r="B36">
        <f>SUM('J Categories'!B15:B46)</f>
        <v>76</v>
      </c>
    </row>
    <row r="38" spans="1:2" ht="15.75" thickBot="1" x14ac:dyDescent="0.3">
      <c r="A38" s="7" t="s">
        <v>617</v>
      </c>
      <c r="B38" s="4"/>
    </row>
    <row r="39" spans="1:2" x14ac:dyDescent="0.25">
      <c r="A39" t="s">
        <v>16</v>
      </c>
      <c r="B39" s="6">
        <f>COUNTIFS('NA DATA'!$G$2:$G$320,"*Quality of product*")</f>
        <v>135</v>
      </c>
    </row>
    <row r="40" spans="1:2" x14ac:dyDescent="0.25">
      <c r="A40" t="s">
        <v>340</v>
      </c>
      <c r="B40" s="6">
        <f>COUNTIFS('NA DATA'!$G$2:$G$320,"*Price or Value*")</f>
        <v>98</v>
      </c>
    </row>
    <row r="41" spans="1:2" x14ac:dyDescent="0.25">
      <c r="A41" t="s">
        <v>53</v>
      </c>
      <c r="B41">
        <f>COUNTIFS('J Data'!$H$2:$H$321,"*Product Benefits*")</f>
        <v>86</v>
      </c>
    </row>
    <row r="42" spans="1:2" x14ac:dyDescent="0.25">
      <c r="A42" t="s">
        <v>673</v>
      </c>
      <c r="B42" s="6">
        <f>COUNTIFS('NA DATA'!$G$2:$G$320,"*Availability*")</f>
        <v>70</v>
      </c>
    </row>
    <row r="43" spans="1:2" x14ac:dyDescent="0.25">
      <c r="A43" t="s">
        <v>676</v>
      </c>
      <c r="B43" s="6">
        <f>COUNTIFS('NA DATA'!$G$2:$G$320,"*Components or Contents of product*")</f>
        <v>42</v>
      </c>
    </row>
    <row r="44" spans="1:2" x14ac:dyDescent="0.25">
      <c r="A44" t="s">
        <v>585</v>
      </c>
      <c r="B44">
        <f>COUNTIFS('NA DATA'!$G$2:$G$320,"*New Ideas or Innovations*")</f>
        <v>31</v>
      </c>
    </row>
    <row r="45" spans="1:2" x14ac:dyDescent="0.25">
      <c r="A45" t="s">
        <v>30</v>
      </c>
      <c r="B45">
        <f>COUNTIFS('NA DATA'!$G$2:$G$320,"*Packaging or Shape*")</f>
        <v>27</v>
      </c>
    </row>
    <row r="46" spans="1:2" x14ac:dyDescent="0.25">
      <c r="A46" t="s">
        <v>504</v>
      </c>
      <c r="B46">
        <f>COUNTIFS('NA DATA'!$G$2:$G$320,"*Safety*")</f>
        <v>26</v>
      </c>
    </row>
    <row r="47" spans="1:2" x14ac:dyDescent="0.25">
      <c r="A47" t="s">
        <v>605</v>
      </c>
      <c r="B47">
        <f>COUNTIFS('NA DATA'!$G$2:$G$320,"*Guarantees or Warranties*")</f>
        <v>19</v>
      </c>
    </row>
    <row r="48" spans="1:2" x14ac:dyDescent="0.25">
      <c r="A48" t="s">
        <v>591</v>
      </c>
      <c r="B48">
        <f>COUNTIFS('NA DATA'!$G$2:$G$320,"*Nutrition*")</f>
        <v>19</v>
      </c>
    </row>
    <row r="49" spans="1:4" x14ac:dyDescent="0.25">
      <c r="A49" t="s">
        <v>602</v>
      </c>
      <c r="B49">
        <f>COUNTIFS('NA DATA'!$G$2:$G$320,"*Taste (in relation to food)*")</f>
        <v>15</v>
      </c>
    </row>
    <row r="50" spans="1:4" x14ac:dyDescent="0.25">
      <c r="A50" t="s">
        <v>675</v>
      </c>
      <c r="B50">
        <f>COUNTIFS('NA DATA'!$G$2:$G$320,"*Company Sponsored Research*")</f>
        <v>11</v>
      </c>
    </row>
    <row r="51" spans="1:4" x14ac:dyDescent="0.25">
      <c r="A51" t="s">
        <v>674</v>
      </c>
      <c r="B51">
        <f>COUNTIFS('NA DATA'!$G$2:$G$320,"*Independent Research*")</f>
        <v>5</v>
      </c>
    </row>
    <row r="52" spans="1:4" x14ac:dyDescent="0.25">
      <c r="A52" t="s">
        <v>176</v>
      </c>
      <c r="B52" s="6">
        <f>COUNTIFS('NA DATA'!$G$2:$G$320,"*Special Offers*")</f>
        <v>0</v>
      </c>
    </row>
    <row r="54" spans="1:4" x14ac:dyDescent="0.25">
      <c r="A54" s="9" t="s">
        <v>677</v>
      </c>
      <c r="B54" s="9" t="s">
        <v>630</v>
      </c>
      <c r="C54" s="9" t="s">
        <v>678</v>
      </c>
      <c r="D54" s="9" t="s">
        <v>3252</v>
      </c>
    </row>
    <row r="55" spans="1:4" x14ac:dyDescent="0.25">
      <c r="A55" t="s">
        <v>7</v>
      </c>
      <c r="B55" s="6">
        <f>COUNTIFS('NA DATA'!$E$2:$E$320,"Logical")</f>
        <v>50</v>
      </c>
      <c r="C55" s="10">
        <f>($B$55/(SUM($B$55:$B$58)))</f>
        <v>0.18656716417910449</v>
      </c>
      <c r="D55" s="8">
        <f>($B$57+$B$55)</f>
        <v>157</v>
      </c>
    </row>
    <row r="56" spans="1:4" x14ac:dyDescent="0.25">
      <c r="A56" t="s">
        <v>15</v>
      </c>
      <c r="B56" s="6">
        <f>COUNTIFS('NA DATA'!$E$2:$E$320,"Emotional")</f>
        <v>102</v>
      </c>
      <c r="C56" s="10">
        <f>($B$56/(SUM($B$55:$B$58)))</f>
        <v>0.38059701492537312</v>
      </c>
      <c r="D56" s="8">
        <f>($B$57+$B$56)</f>
        <v>209</v>
      </c>
    </row>
    <row r="57" spans="1:4" x14ac:dyDescent="0.25">
      <c r="A57" t="s">
        <v>23</v>
      </c>
      <c r="B57" s="6">
        <f>COUNTIFS('NA DATA'!$E$2:$E$320,"Both")</f>
        <v>107</v>
      </c>
      <c r="C57" s="10">
        <f>($B$57/(SUM($B$55:$B$58)))</f>
        <v>0.39925373134328357</v>
      </c>
      <c r="D57" s="10"/>
    </row>
    <row r="58" spans="1:4" x14ac:dyDescent="0.25">
      <c r="A58" t="s">
        <v>34</v>
      </c>
      <c r="B58" s="6">
        <f>COUNTIFS('NA DATA'!$E$2:$E$320,"Neither")</f>
        <v>9</v>
      </c>
      <c r="C58" s="10">
        <f>($B$58/(SUM($B$55:$B$58)))</f>
        <v>3.3582089552238806E-2</v>
      </c>
      <c r="D58" s="8">
        <f>B58</f>
        <v>9</v>
      </c>
    </row>
  </sheetData>
  <sortState xmlns:xlrd2="http://schemas.microsoft.com/office/spreadsheetml/2017/richdata2" ref="A39:B52">
    <sortCondition descending="1" ref="B39"/>
  </sortState>
  <pageMargins left="0.7" right="0.7" top="0.75" bottom="0.75" header="0.3" footer="0.3"/>
  <pageSetup scale="59" fitToWidth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98B8-EED7-4EED-82E8-D8A954AB600F}">
  <dimension ref="A1:B40"/>
  <sheetViews>
    <sheetView workbookViewId="0">
      <selection activeCell="A37" sqref="A37"/>
    </sheetView>
  </sheetViews>
  <sheetFormatPr defaultRowHeight="15" x14ac:dyDescent="0.25"/>
  <cols>
    <col min="1" max="1" width="62.85546875" bestFit="1" customWidth="1"/>
    <col min="2" max="2" width="71.85546875" bestFit="1" customWidth="1"/>
    <col min="3" max="38" width="62.85546875" bestFit="1" customWidth="1"/>
    <col min="39" max="39" width="11.28515625" bestFit="1" customWidth="1"/>
  </cols>
  <sheetData>
    <row r="1" spans="1:2" x14ac:dyDescent="0.25">
      <c r="A1" s="2" t="s">
        <v>3251</v>
      </c>
      <c r="B1" t="s">
        <v>3253</v>
      </c>
    </row>
    <row r="2" spans="1:2" x14ac:dyDescent="0.25">
      <c r="A2" s="3" t="s">
        <v>3</v>
      </c>
      <c r="B2" s="8">
        <v>95</v>
      </c>
    </row>
    <row r="3" spans="1:2" x14ac:dyDescent="0.25">
      <c r="A3" s="3" t="s">
        <v>85</v>
      </c>
      <c r="B3" s="8">
        <v>25</v>
      </c>
    </row>
    <row r="4" spans="1:2" x14ac:dyDescent="0.25">
      <c r="A4" s="3" t="s">
        <v>168</v>
      </c>
      <c r="B4" s="8">
        <v>25</v>
      </c>
    </row>
    <row r="5" spans="1:2" x14ac:dyDescent="0.25">
      <c r="A5" s="3" t="s">
        <v>29</v>
      </c>
      <c r="B5" s="8">
        <v>23</v>
      </c>
    </row>
    <row r="6" spans="1:2" x14ac:dyDescent="0.25">
      <c r="A6" s="3" t="s">
        <v>22</v>
      </c>
      <c r="B6" s="8">
        <v>13</v>
      </c>
    </row>
    <row r="7" spans="1:2" x14ac:dyDescent="0.25">
      <c r="A7" s="3" t="s">
        <v>112</v>
      </c>
      <c r="B7" s="8">
        <v>12</v>
      </c>
    </row>
    <row r="8" spans="1:2" x14ac:dyDescent="0.25">
      <c r="A8" s="3" t="s">
        <v>295</v>
      </c>
      <c r="B8" s="8">
        <v>8</v>
      </c>
    </row>
    <row r="9" spans="1:2" x14ac:dyDescent="0.25">
      <c r="A9" s="3" t="s">
        <v>2888</v>
      </c>
      <c r="B9" s="8">
        <v>7</v>
      </c>
    </row>
    <row r="10" spans="1:2" x14ac:dyDescent="0.25">
      <c r="A10" s="3" t="s">
        <v>144</v>
      </c>
      <c r="B10" s="8">
        <v>6</v>
      </c>
    </row>
    <row r="11" spans="1:2" x14ac:dyDescent="0.25">
      <c r="A11" s="3" t="s">
        <v>259</v>
      </c>
      <c r="B11" s="8">
        <v>5</v>
      </c>
    </row>
    <row r="12" spans="1:2" x14ac:dyDescent="0.25">
      <c r="A12" s="3" t="s">
        <v>246</v>
      </c>
      <c r="B12" s="8">
        <v>5</v>
      </c>
    </row>
    <row r="13" spans="1:2" x14ac:dyDescent="0.25">
      <c r="A13" s="3" t="s">
        <v>19</v>
      </c>
      <c r="B13" s="8">
        <v>5</v>
      </c>
    </row>
    <row r="14" spans="1:2" x14ac:dyDescent="0.25">
      <c r="A14" s="3" t="s">
        <v>136</v>
      </c>
      <c r="B14" s="8">
        <v>4</v>
      </c>
    </row>
    <row r="15" spans="1:2" x14ac:dyDescent="0.25">
      <c r="A15" s="3" t="s">
        <v>239</v>
      </c>
      <c r="B15" s="8">
        <v>4</v>
      </c>
    </row>
    <row r="16" spans="1:2" x14ac:dyDescent="0.25">
      <c r="A16" s="3" t="s">
        <v>3254</v>
      </c>
      <c r="B16" s="8">
        <v>3</v>
      </c>
    </row>
    <row r="17" spans="1:2" x14ac:dyDescent="0.25">
      <c r="A17" s="3" t="s">
        <v>3069</v>
      </c>
      <c r="B17" s="8">
        <v>3</v>
      </c>
    </row>
    <row r="18" spans="1:2" x14ac:dyDescent="0.25">
      <c r="A18" s="3" t="s">
        <v>3230</v>
      </c>
      <c r="B18" s="8">
        <v>2</v>
      </c>
    </row>
    <row r="19" spans="1:2" x14ac:dyDescent="0.25">
      <c r="A19" s="3" t="s">
        <v>58</v>
      </c>
      <c r="B19" s="8">
        <v>2</v>
      </c>
    </row>
    <row r="20" spans="1:2" x14ac:dyDescent="0.25">
      <c r="A20" s="3" t="s">
        <v>3180</v>
      </c>
      <c r="B20" s="8">
        <v>2</v>
      </c>
    </row>
    <row r="21" spans="1:2" x14ac:dyDescent="0.25">
      <c r="A21" s="3" t="s">
        <v>3009</v>
      </c>
      <c r="B21" s="8">
        <v>1</v>
      </c>
    </row>
    <row r="22" spans="1:2" x14ac:dyDescent="0.25">
      <c r="A22" s="3" t="s">
        <v>2928</v>
      </c>
      <c r="B22" s="8">
        <v>1</v>
      </c>
    </row>
    <row r="23" spans="1:2" x14ac:dyDescent="0.25">
      <c r="A23" s="3" t="s">
        <v>3241</v>
      </c>
      <c r="B23" s="8">
        <v>1</v>
      </c>
    </row>
    <row r="24" spans="1:2" x14ac:dyDescent="0.25">
      <c r="A24" s="3" t="s">
        <v>33</v>
      </c>
      <c r="B24" s="8">
        <v>1</v>
      </c>
    </row>
    <row r="25" spans="1:2" x14ac:dyDescent="0.25">
      <c r="A25" s="3" t="s">
        <v>3126</v>
      </c>
      <c r="B25" s="8">
        <v>1</v>
      </c>
    </row>
    <row r="26" spans="1:2" x14ac:dyDescent="0.25">
      <c r="A26" s="3" t="s">
        <v>2957</v>
      </c>
      <c r="B26" s="8">
        <v>1</v>
      </c>
    </row>
    <row r="27" spans="1:2" x14ac:dyDescent="0.25">
      <c r="A27" s="3" t="s">
        <v>3245</v>
      </c>
      <c r="B27" s="8">
        <v>1</v>
      </c>
    </row>
    <row r="28" spans="1:2" x14ac:dyDescent="0.25">
      <c r="A28" s="3" t="s">
        <v>3012</v>
      </c>
      <c r="B28" s="8">
        <v>1</v>
      </c>
    </row>
    <row r="29" spans="1:2" x14ac:dyDescent="0.25">
      <c r="A29" s="3" t="s">
        <v>3236</v>
      </c>
      <c r="B29" s="8">
        <v>1</v>
      </c>
    </row>
    <row r="30" spans="1:2" x14ac:dyDescent="0.25">
      <c r="A30" s="3" t="s">
        <v>182</v>
      </c>
      <c r="B30" s="8">
        <v>1</v>
      </c>
    </row>
    <row r="31" spans="1:2" x14ac:dyDescent="0.25">
      <c r="A31" s="3" t="s">
        <v>3022</v>
      </c>
      <c r="B31" s="8">
        <v>1</v>
      </c>
    </row>
    <row r="32" spans="1:2" x14ac:dyDescent="0.25">
      <c r="A32" s="3" t="s">
        <v>2915</v>
      </c>
      <c r="B32" s="8">
        <v>1</v>
      </c>
    </row>
    <row r="33" spans="1:2" x14ac:dyDescent="0.25">
      <c r="A33" s="3" t="s">
        <v>3196</v>
      </c>
      <c r="B33" s="8">
        <v>1</v>
      </c>
    </row>
    <row r="34" spans="1:2" x14ac:dyDescent="0.25">
      <c r="A34" s="3" t="s">
        <v>2923</v>
      </c>
      <c r="B34" s="8">
        <v>1</v>
      </c>
    </row>
    <row r="35" spans="1:2" x14ac:dyDescent="0.25">
      <c r="A35" s="3" t="s">
        <v>3192</v>
      </c>
      <c r="B35" s="8">
        <v>1</v>
      </c>
    </row>
    <row r="36" spans="1:2" x14ac:dyDescent="0.25">
      <c r="A36" s="3" t="s">
        <v>3176</v>
      </c>
      <c r="B36" s="8">
        <v>1</v>
      </c>
    </row>
    <row r="37" spans="1:2" x14ac:dyDescent="0.25">
      <c r="A37" s="3" t="s">
        <v>3130</v>
      </c>
      <c r="B37" s="8">
        <v>1</v>
      </c>
    </row>
    <row r="38" spans="1:2" x14ac:dyDescent="0.25">
      <c r="A38" s="3" t="s">
        <v>3161</v>
      </c>
      <c r="B38" s="8">
        <v>1</v>
      </c>
    </row>
    <row r="39" spans="1:2" x14ac:dyDescent="0.25">
      <c r="A39" s="3" t="s">
        <v>3156</v>
      </c>
      <c r="B39" s="8">
        <v>1</v>
      </c>
    </row>
    <row r="40" spans="1:2" x14ac:dyDescent="0.25">
      <c r="A40" s="3" t="s">
        <v>620</v>
      </c>
      <c r="B40" s="8">
        <v>268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B590-CB18-4447-B986-197E4EEA3702}">
  <dimension ref="A1:I269"/>
  <sheetViews>
    <sheetView zoomScale="55" zoomScaleNormal="55" workbookViewId="0">
      <pane ySplit="1" topLeftCell="A211" activePane="bottomLeft" state="frozen"/>
      <selection pane="bottomLeft" activeCell="E260" sqref="E260"/>
    </sheetView>
  </sheetViews>
  <sheetFormatPr defaultRowHeight="15" x14ac:dyDescent="0.25"/>
  <cols>
    <col min="2" max="2" width="41.5703125" customWidth="1"/>
    <col min="3" max="3" width="51.85546875" customWidth="1"/>
    <col min="4" max="4" width="50" customWidth="1"/>
    <col min="5" max="5" width="30.5703125" customWidth="1"/>
    <col min="6" max="6" width="27.7109375" customWidth="1"/>
    <col min="7" max="7" width="37.5703125" customWidth="1"/>
    <col min="8" max="8" width="58.7109375" customWidth="1"/>
    <col min="9" max="9" width="25.140625" customWidth="1"/>
  </cols>
  <sheetData>
    <row r="1" spans="1:9" s="1" customFormat="1" ht="40.5" customHeight="1" x14ac:dyDescent="0.25">
      <c r="A1" s="20" t="s">
        <v>612</v>
      </c>
      <c r="B1" s="20" t="s">
        <v>2842</v>
      </c>
      <c r="C1" s="20" t="s">
        <v>0</v>
      </c>
      <c r="D1" s="20" t="s">
        <v>1</v>
      </c>
      <c r="E1" s="20" t="s">
        <v>2843</v>
      </c>
      <c r="F1" s="20" t="s">
        <v>2844</v>
      </c>
      <c r="G1" s="20" t="s">
        <v>2845</v>
      </c>
      <c r="H1" s="20" t="s">
        <v>2846</v>
      </c>
      <c r="I1" s="20" t="s">
        <v>2</v>
      </c>
    </row>
    <row r="2" spans="1:9" x14ac:dyDescent="0.25">
      <c r="A2" s="18">
        <v>128</v>
      </c>
      <c r="B2" s="18" t="s">
        <v>3</v>
      </c>
      <c r="C2" s="18" t="s">
        <v>3255</v>
      </c>
      <c r="D2" s="18" t="s">
        <v>58</v>
      </c>
      <c r="E2" s="18" t="s">
        <v>23</v>
      </c>
      <c r="F2" s="18">
        <v>4</v>
      </c>
      <c r="G2" s="18" t="s">
        <v>16</v>
      </c>
      <c r="H2" s="18" t="s">
        <v>2856</v>
      </c>
      <c r="I2" s="18" t="s">
        <v>2857</v>
      </c>
    </row>
    <row r="3" spans="1:9" x14ac:dyDescent="0.25">
      <c r="A3" s="18">
        <v>130</v>
      </c>
      <c r="B3" s="18" t="s">
        <v>11</v>
      </c>
      <c r="C3" s="18" t="s">
        <v>2851</v>
      </c>
      <c r="D3" s="18" t="s">
        <v>259</v>
      </c>
      <c r="E3" s="18" t="s">
        <v>23</v>
      </c>
      <c r="F3" s="18">
        <v>4</v>
      </c>
      <c r="G3" s="18" t="s">
        <v>2861</v>
      </c>
      <c r="H3" s="18" t="s">
        <v>2862</v>
      </c>
      <c r="I3" s="18" t="s">
        <v>2859</v>
      </c>
    </row>
    <row r="4" spans="1:9" x14ac:dyDescent="0.25">
      <c r="A4" s="18">
        <v>131</v>
      </c>
      <c r="B4" s="18" t="s">
        <v>3</v>
      </c>
      <c r="C4" s="18" t="s">
        <v>2863</v>
      </c>
      <c r="D4" s="18" t="s">
        <v>259</v>
      </c>
      <c r="E4" s="18" t="s">
        <v>23</v>
      </c>
      <c r="F4" s="18">
        <v>4</v>
      </c>
      <c r="G4" s="18" t="s">
        <v>2864</v>
      </c>
      <c r="H4" s="18" t="s">
        <v>2865</v>
      </c>
      <c r="I4" s="18" t="s">
        <v>2859</v>
      </c>
    </row>
    <row r="5" spans="1:9" x14ac:dyDescent="0.25">
      <c r="A5" s="18">
        <v>133</v>
      </c>
      <c r="B5" s="18" t="s">
        <v>17</v>
      </c>
      <c r="C5" s="18" t="s">
        <v>3256</v>
      </c>
      <c r="D5" s="18" t="s">
        <v>22</v>
      </c>
      <c r="E5" s="18" t="s">
        <v>23</v>
      </c>
      <c r="F5" s="18">
        <v>5</v>
      </c>
      <c r="G5" s="18" t="s">
        <v>2867</v>
      </c>
      <c r="H5" s="18" t="s">
        <v>9</v>
      </c>
      <c r="I5" s="18" t="s">
        <v>2868</v>
      </c>
    </row>
    <row r="6" spans="1:9" x14ac:dyDescent="0.25">
      <c r="A6" s="18">
        <v>135</v>
      </c>
      <c r="B6" s="18" t="s">
        <v>3</v>
      </c>
      <c r="C6" s="18" t="s">
        <v>3258</v>
      </c>
      <c r="D6" s="18" t="s">
        <v>295</v>
      </c>
      <c r="E6" s="18" t="s">
        <v>23</v>
      </c>
      <c r="F6" s="18">
        <v>4</v>
      </c>
      <c r="G6" s="18" t="s">
        <v>2872</v>
      </c>
      <c r="H6" s="18" t="s">
        <v>2873</v>
      </c>
      <c r="I6" s="18" t="s">
        <v>2874</v>
      </c>
    </row>
    <row r="7" spans="1:9" x14ac:dyDescent="0.25">
      <c r="A7" s="18">
        <v>177</v>
      </c>
      <c r="B7" s="18" t="s">
        <v>17</v>
      </c>
      <c r="C7" s="18" t="s">
        <v>2881</v>
      </c>
      <c r="D7" s="18" t="s">
        <v>295</v>
      </c>
      <c r="E7" s="18" t="s">
        <v>23</v>
      </c>
      <c r="F7" s="18">
        <v>2</v>
      </c>
      <c r="G7" s="18" t="s">
        <v>340</v>
      </c>
      <c r="H7" s="18" t="s">
        <v>9</v>
      </c>
      <c r="I7" s="16"/>
    </row>
    <row r="8" spans="1:9" x14ac:dyDescent="0.25">
      <c r="A8" s="18">
        <v>180</v>
      </c>
      <c r="B8" s="18" t="s">
        <v>3</v>
      </c>
      <c r="C8" s="18" t="s">
        <v>2885</v>
      </c>
      <c r="D8" s="18" t="s">
        <v>3</v>
      </c>
      <c r="E8" s="18" t="s">
        <v>23</v>
      </c>
      <c r="F8" s="18">
        <v>3</v>
      </c>
      <c r="G8" s="18" t="s">
        <v>2886</v>
      </c>
      <c r="H8" s="18" t="s">
        <v>26</v>
      </c>
      <c r="I8" s="16"/>
    </row>
    <row r="9" spans="1:9" x14ac:dyDescent="0.25">
      <c r="A9" s="18">
        <v>138</v>
      </c>
      <c r="B9" s="18" t="s">
        <v>3</v>
      </c>
      <c r="C9" s="18" t="s">
        <v>2890</v>
      </c>
      <c r="D9" s="18" t="s">
        <v>3</v>
      </c>
      <c r="E9" s="18" t="s">
        <v>23</v>
      </c>
      <c r="F9" s="18">
        <v>5</v>
      </c>
      <c r="G9" s="18" t="s">
        <v>2891</v>
      </c>
      <c r="H9" s="18" t="s">
        <v>2892</v>
      </c>
      <c r="I9" s="16"/>
    </row>
    <row r="10" spans="1:9" x14ac:dyDescent="0.25">
      <c r="A10" s="18">
        <v>140</v>
      </c>
      <c r="B10" s="18" t="s">
        <v>3</v>
      </c>
      <c r="C10" s="18" t="s">
        <v>2896</v>
      </c>
      <c r="D10" s="18" t="s">
        <v>3</v>
      </c>
      <c r="E10" s="18" t="s">
        <v>23</v>
      </c>
      <c r="F10" s="18">
        <v>4</v>
      </c>
      <c r="G10" s="18" t="s">
        <v>16</v>
      </c>
      <c r="H10" s="18" t="s">
        <v>2897</v>
      </c>
      <c r="I10" s="16"/>
    </row>
    <row r="11" spans="1:9" x14ac:dyDescent="0.25">
      <c r="A11" s="18">
        <v>141</v>
      </c>
      <c r="B11" s="18" t="s">
        <v>11</v>
      </c>
      <c r="C11" s="18" t="s">
        <v>2899</v>
      </c>
      <c r="D11" s="18" t="s">
        <v>29</v>
      </c>
      <c r="E11" s="18" t="s">
        <v>23</v>
      </c>
      <c r="F11" s="18">
        <v>5</v>
      </c>
      <c r="G11" s="18" t="s">
        <v>2898</v>
      </c>
      <c r="H11" s="18" t="s">
        <v>2897</v>
      </c>
      <c r="I11" s="16"/>
    </row>
    <row r="12" spans="1:9" x14ac:dyDescent="0.25">
      <c r="A12" s="18">
        <v>143</v>
      </c>
      <c r="B12" s="18" t="s">
        <v>3</v>
      </c>
      <c r="C12" s="18" t="s">
        <v>2860</v>
      </c>
      <c r="D12" s="18" t="s">
        <v>3</v>
      </c>
      <c r="E12" s="18" t="s">
        <v>23</v>
      </c>
      <c r="F12" s="18">
        <v>1</v>
      </c>
      <c r="G12" s="18" t="s">
        <v>2901</v>
      </c>
      <c r="H12" s="18" t="s">
        <v>2897</v>
      </c>
      <c r="I12" s="16"/>
    </row>
    <row r="13" spans="1:9" x14ac:dyDescent="0.25">
      <c r="A13" s="18">
        <v>144</v>
      </c>
      <c r="B13" s="18" t="s">
        <v>3</v>
      </c>
      <c r="C13" s="18" t="s">
        <v>2902</v>
      </c>
      <c r="D13" s="18" t="s">
        <v>3</v>
      </c>
      <c r="E13" s="18" t="s">
        <v>23</v>
      </c>
      <c r="F13" s="18">
        <v>5</v>
      </c>
      <c r="G13" s="18" t="s">
        <v>2903</v>
      </c>
      <c r="H13" s="18" t="s">
        <v>40</v>
      </c>
      <c r="I13" s="16"/>
    </row>
    <row r="14" spans="1:9" x14ac:dyDescent="0.25">
      <c r="A14" s="18">
        <v>145</v>
      </c>
      <c r="B14" s="18" t="s">
        <v>17</v>
      </c>
      <c r="C14" s="18" t="s">
        <v>2904</v>
      </c>
      <c r="D14" s="18" t="s">
        <v>22</v>
      </c>
      <c r="E14" s="18" t="s">
        <v>23</v>
      </c>
      <c r="F14" s="18">
        <v>5</v>
      </c>
      <c r="G14" s="18" t="s">
        <v>340</v>
      </c>
      <c r="H14" s="18" t="s">
        <v>2873</v>
      </c>
      <c r="I14" s="16"/>
    </row>
    <row r="15" spans="1:9" x14ac:dyDescent="0.25">
      <c r="A15" s="18">
        <v>147</v>
      </c>
      <c r="B15" s="18" t="s">
        <v>3</v>
      </c>
      <c r="C15" s="18" t="s">
        <v>2902</v>
      </c>
      <c r="D15" s="18" t="s">
        <v>3</v>
      </c>
      <c r="E15" s="18" t="s">
        <v>23</v>
      </c>
      <c r="F15" s="18">
        <v>4</v>
      </c>
      <c r="G15" s="18" t="s">
        <v>2875</v>
      </c>
      <c r="H15" s="18" t="s">
        <v>2897</v>
      </c>
      <c r="I15" s="16"/>
    </row>
    <row r="16" spans="1:9" x14ac:dyDescent="0.25">
      <c r="A16" s="18">
        <v>147</v>
      </c>
      <c r="B16" s="18" t="s">
        <v>3</v>
      </c>
      <c r="C16" s="18" t="s">
        <v>2869</v>
      </c>
      <c r="D16" s="18" t="s">
        <v>3</v>
      </c>
      <c r="E16" s="18" t="s">
        <v>23</v>
      </c>
      <c r="F16" s="18">
        <v>5</v>
      </c>
      <c r="G16" s="18" t="s">
        <v>2905</v>
      </c>
      <c r="H16" s="18" t="s">
        <v>2897</v>
      </c>
    </row>
    <row r="17" spans="1:8" x14ac:dyDescent="0.25">
      <c r="A17" s="18">
        <v>149</v>
      </c>
      <c r="B17" s="18" t="s">
        <v>3</v>
      </c>
      <c r="C17" s="18" t="s">
        <v>2906</v>
      </c>
      <c r="D17" s="18" t="s">
        <v>239</v>
      </c>
      <c r="E17" s="18" t="s">
        <v>23</v>
      </c>
      <c r="F17" s="18">
        <v>5</v>
      </c>
      <c r="G17" s="18" t="s">
        <v>2907</v>
      </c>
      <c r="H17" s="18" t="s">
        <v>2897</v>
      </c>
    </row>
    <row r="18" spans="1:8" x14ac:dyDescent="0.25">
      <c r="A18" s="18">
        <v>150</v>
      </c>
      <c r="B18" s="18" t="s">
        <v>3</v>
      </c>
      <c r="C18" s="18" t="s">
        <v>2899</v>
      </c>
      <c r="D18" s="18" t="s">
        <v>29</v>
      </c>
      <c r="E18" s="18" t="s">
        <v>23</v>
      </c>
      <c r="F18" s="18">
        <v>4</v>
      </c>
      <c r="G18" s="18" t="s">
        <v>2908</v>
      </c>
      <c r="H18" s="18" t="s">
        <v>2897</v>
      </c>
    </row>
    <row r="19" spans="1:8" x14ac:dyDescent="0.25">
      <c r="A19" s="18">
        <v>200</v>
      </c>
      <c r="B19" s="18" t="s">
        <v>17</v>
      </c>
      <c r="C19" s="18" t="s">
        <v>2909</v>
      </c>
      <c r="D19" s="18" t="s">
        <v>168</v>
      </c>
      <c r="E19" s="18" t="s">
        <v>23</v>
      </c>
      <c r="F19" s="18">
        <v>5</v>
      </c>
      <c r="G19" s="18" t="s">
        <v>2910</v>
      </c>
      <c r="H19" s="18" t="s">
        <v>9</v>
      </c>
    </row>
    <row r="20" spans="1:8" x14ac:dyDescent="0.25">
      <c r="A20" s="18">
        <v>202</v>
      </c>
      <c r="B20" s="18" t="s">
        <v>3</v>
      </c>
      <c r="C20" s="18" t="s">
        <v>2912</v>
      </c>
      <c r="D20" s="18" t="s">
        <v>3</v>
      </c>
      <c r="E20" s="18" t="s">
        <v>23</v>
      </c>
      <c r="F20" s="18">
        <v>4</v>
      </c>
      <c r="G20" s="18" t="s">
        <v>2913</v>
      </c>
      <c r="H20" s="18" t="s">
        <v>9</v>
      </c>
    </row>
    <row r="21" spans="1:8" x14ac:dyDescent="0.25">
      <c r="A21" s="18">
        <v>206</v>
      </c>
      <c r="B21" s="18" t="s">
        <v>17</v>
      </c>
      <c r="C21" s="18" t="s">
        <v>2920</v>
      </c>
      <c r="D21" s="18" t="s">
        <v>168</v>
      </c>
      <c r="E21" s="18" t="s">
        <v>23</v>
      </c>
      <c r="F21" s="18">
        <v>5</v>
      </c>
      <c r="G21" s="18" t="s">
        <v>2921</v>
      </c>
      <c r="H21" s="18" t="s">
        <v>9</v>
      </c>
    </row>
    <row r="22" spans="1:8" x14ac:dyDescent="0.25">
      <c r="A22" s="18">
        <v>210</v>
      </c>
      <c r="B22" s="18" t="s">
        <v>11</v>
      </c>
      <c r="C22" s="18" t="s">
        <v>2930</v>
      </c>
      <c r="D22" s="18" t="s">
        <v>22</v>
      </c>
      <c r="E22" s="18" t="s">
        <v>23</v>
      </c>
      <c r="F22" s="18">
        <v>4</v>
      </c>
      <c r="G22" s="18" t="s">
        <v>2931</v>
      </c>
      <c r="H22" s="18" t="s">
        <v>9</v>
      </c>
    </row>
    <row r="23" spans="1:8" x14ac:dyDescent="0.25">
      <c r="A23" s="18">
        <v>252</v>
      </c>
      <c r="B23" s="18" t="s">
        <v>11</v>
      </c>
      <c r="C23" s="18" t="s">
        <v>2934</v>
      </c>
      <c r="D23" s="18" t="s">
        <v>136</v>
      </c>
      <c r="E23" s="18" t="s">
        <v>23</v>
      </c>
      <c r="F23" s="18">
        <v>5</v>
      </c>
      <c r="G23" s="18" t="s">
        <v>2935</v>
      </c>
      <c r="H23" s="18" t="s">
        <v>9</v>
      </c>
    </row>
    <row r="24" spans="1:8" x14ac:dyDescent="0.25">
      <c r="A24" s="18">
        <v>253</v>
      </c>
      <c r="B24" s="18" t="s">
        <v>3</v>
      </c>
      <c r="C24" s="18" t="s">
        <v>2936</v>
      </c>
      <c r="D24" s="18" t="s">
        <v>3</v>
      </c>
      <c r="E24" s="18" t="s">
        <v>23</v>
      </c>
      <c r="F24" s="18">
        <v>5</v>
      </c>
      <c r="G24" s="18" t="s">
        <v>2870</v>
      </c>
      <c r="H24" s="18" t="s">
        <v>40</v>
      </c>
    </row>
    <row r="25" spans="1:8" x14ac:dyDescent="0.25">
      <c r="A25" s="18">
        <v>254</v>
      </c>
      <c r="B25" s="18" t="s">
        <v>3</v>
      </c>
      <c r="C25" s="19" t="s">
        <v>2937</v>
      </c>
      <c r="D25" s="18" t="s">
        <v>3</v>
      </c>
      <c r="E25" s="18" t="s">
        <v>23</v>
      </c>
      <c r="F25" s="18">
        <v>5</v>
      </c>
      <c r="G25" s="18" t="s">
        <v>2938</v>
      </c>
      <c r="H25" s="18" t="s">
        <v>2865</v>
      </c>
    </row>
    <row r="26" spans="1:8" x14ac:dyDescent="0.25">
      <c r="A26" s="18">
        <v>259</v>
      </c>
      <c r="B26" s="18" t="s">
        <v>11</v>
      </c>
      <c r="C26" s="18" t="s">
        <v>2899</v>
      </c>
      <c r="D26" s="18" t="s">
        <v>3</v>
      </c>
      <c r="E26" s="18" t="s">
        <v>23</v>
      </c>
      <c r="F26" s="18">
        <v>5</v>
      </c>
      <c r="G26" s="18" t="s">
        <v>2945</v>
      </c>
      <c r="H26" s="18" t="s">
        <v>2897</v>
      </c>
    </row>
    <row r="27" spans="1:8" x14ac:dyDescent="0.25">
      <c r="A27" s="18">
        <v>261</v>
      </c>
      <c r="B27" s="18" t="s">
        <v>3</v>
      </c>
      <c r="C27" s="18" t="s">
        <v>2863</v>
      </c>
      <c r="D27" s="18" t="s">
        <v>3</v>
      </c>
      <c r="E27" s="18" t="s">
        <v>23</v>
      </c>
      <c r="F27" s="18">
        <v>4</v>
      </c>
      <c r="G27" s="18" t="s">
        <v>2947</v>
      </c>
      <c r="H27" s="18" t="s">
        <v>2897</v>
      </c>
    </row>
    <row r="28" spans="1:8" x14ac:dyDescent="0.25">
      <c r="A28" s="18">
        <v>262</v>
      </c>
      <c r="B28" s="18" t="s">
        <v>17</v>
      </c>
      <c r="C28" s="18" t="s">
        <v>2948</v>
      </c>
      <c r="D28" s="18" t="s">
        <v>85</v>
      </c>
      <c r="E28" s="18" t="s">
        <v>23</v>
      </c>
      <c r="F28" s="18">
        <v>5</v>
      </c>
      <c r="G28" s="18" t="s">
        <v>2949</v>
      </c>
      <c r="H28" s="18" t="s">
        <v>40</v>
      </c>
    </row>
    <row r="29" spans="1:8" x14ac:dyDescent="0.25">
      <c r="A29" s="18">
        <v>263</v>
      </c>
      <c r="B29" s="18" t="s">
        <v>17</v>
      </c>
      <c r="C29" s="18" t="s">
        <v>2950</v>
      </c>
      <c r="D29" s="18" t="s">
        <v>19</v>
      </c>
      <c r="E29" s="18" t="s">
        <v>23</v>
      </c>
      <c r="F29" s="18">
        <v>5</v>
      </c>
      <c r="G29" s="18" t="s">
        <v>2951</v>
      </c>
      <c r="H29" s="18" t="s">
        <v>9</v>
      </c>
    </row>
    <row r="30" spans="1:8" x14ac:dyDescent="0.25">
      <c r="A30" s="18">
        <v>265</v>
      </c>
      <c r="B30" s="18" t="s">
        <v>3</v>
      </c>
      <c r="C30" s="18" t="s">
        <v>2953</v>
      </c>
      <c r="D30" s="18" t="s">
        <v>3</v>
      </c>
      <c r="E30" s="18" t="s">
        <v>23</v>
      </c>
      <c r="F30" s="18">
        <v>4</v>
      </c>
      <c r="G30" s="18" t="s">
        <v>2945</v>
      </c>
      <c r="H30" s="18" t="s">
        <v>2897</v>
      </c>
    </row>
    <row r="31" spans="1:8" x14ac:dyDescent="0.25">
      <c r="A31" s="18">
        <v>266</v>
      </c>
      <c r="B31" s="18" t="s">
        <v>17</v>
      </c>
      <c r="C31" s="18" t="s">
        <v>2954</v>
      </c>
      <c r="D31" s="18" t="s">
        <v>85</v>
      </c>
      <c r="E31" s="18" t="s">
        <v>23</v>
      </c>
      <c r="F31" s="18">
        <v>4</v>
      </c>
      <c r="G31" s="18" t="s">
        <v>2955</v>
      </c>
      <c r="H31" s="18" t="s">
        <v>9</v>
      </c>
    </row>
    <row r="32" spans="1:8" x14ac:dyDescent="0.25">
      <c r="A32" s="18">
        <v>267</v>
      </c>
      <c r="B32" s="18" t="s">
        <v>11</v>
      </c>
      <c r="C32" s="18" t="s">
        <v>2956</v>
      </c>
      <c r="D32" s="18" t="s">
        <v>2957</v>
      </c>
      <c r="E32" s="18" t="s">
        <v>23</v>
      </c>
      <c r="F32" s="18">
        <v>4</v>
      </c>
      <c r="G32" s="18" t="s">
        <v>2901</v>
      </c>
      <c r="H32" s="18" t="s">
        <v>2897</v>
      </c>
    </row>
    <row r="33" spans="1:9" x14ac:dyDescent="0.25">
      <c r="A33" s="18">
        <v>272</v>
      </c>
      <c r="B33" s="18" t="s">
        <v>17</v>
      </c>
      <c r="C33" s="18" t="s">
        <v>2962</v>
      </c>
      <c r="D33" s="18" t="s">
        <v>85</v>
      </c>
      <c r="E33" s="18" t="s">
        <v>23</v>
      </c>
      <c r="F33" s="18">
        <v>4</v>
      </c>
      <c r="G33" s="18" t="s">
        <v>2963</v>
      </c>
      <c r="H33" s="18" t="s">
        <v>9</v>
      </c>
    </row>
    <row r="34" spans="1:9" x14ac:dyDescent="0.25">
      <c r="A34" s="18">
        <v>273</v>
      </c>
      <c r="B34" s="18" t="s">
        <v>17</v>
      </c>
      <c r="C34" s="18" t="s">
        <v>2954</v>
      </c>
      <c r="D34" s="18" t="s">
        <v>85</v>
      </c>
      <c r="E34" s="18" t="s">
        <v>23</v>
      </c>
      <c r="F34" s="18">
        <v>5</v>
      </c>
      <c r="G34" s="18" t="s">
        <v>2964</v>
      </c>
      <c r="H34" s="18" t="s">
        <v>9</v>
      </c>
    </row>
    <row r="35" spans="1:9" x14ac:dyDescent="0.25">
      <c r="A35" s="18">
        <v>232</v>
      </c>
      <c r="B35" s="18" t="s">
        <v>3</v>
      </c>
      <c r="C35" s="18" t="s">
        <v>2970</v>
      </c>
      <c r="D35" s="18" t="s">
        <v>3</v>
      </c>
      <c r="E35" s="18" t="s">
        <v>23</v>
      </c>
      <c r="F35" s="18">
        <v>2</v>
      </c>
      <c r="G35" s="18" t="s">
        <v>2971</v>
      </c>
      <c r="H35" s="18" t="s">
        <v>9</v>
      </c>
    </row>
    <row r="36" spans="1:9" x14ac:dyDescent="0.25">
      <c r="A36" s="18">
        <v>234</v>
      </c>
      <c r="B36" s="18" t="s">
        <v>17</v>
      </c>
      <c r="C36" s="18" t="s">
        <v>2974</v>
      </c>
      <c r="D36" s="18" t="s">
        <v>85</v>
      </c>
      <c r="E36" s="18" t="s">
        <v>23</v>
      </c>
      <c r="F36" s="18">
        <v>5</v>
      </c>
      <c r="G36" s="18" t="s">
        <v>2975</v>
      </c>
      <c r="H36" s="18" t="s">
        <v>9</v>
      </c>
    </row>
    <row r="37" spans="1:9" x14ac:dyDescent="0.25">
      <c r="A37" s="18">
        <v>276</v>
      </c>
      <c r="B37" s="18" t="s">
        <v>3</v>
      </c>
      <c r="C37" s="18" t="s">
        <v>2976</v>
      </c>
      <c r="D37" s="18" t="s">
        <v>3</v>
      </c>
      <c r="E37" s="18" t="s">
        <v>23</v>
      </c>
      <c r="F37" s="18">
        <v>5</v>
      </c>
      <c r="G37" s="18" t="s">
        <v>2926</v>
      </c>
      <c r="H37" s="18" t="s">
        <v>9</v>
      </c>
    </row>
    <row r="38" spans="1:9" x14ac:dyDescent="0.25">
      <c r="A38" s="18">
        <v>280</v>
      </c>
      <c r="B38" s="18" t="s">
        <v>17</v>
      </c>
      <c r="C38" s="18" t="s">
        <v>2979</v>
      </c>
      <c r="D38" s="18" t="s">
        <v>29</v>
      </c>
      <c r="E38" s="18" t="s">
        <v>23</v>
      </c>
      <c r="F38" s="18">
        <v>5</v>
      </c>
      <c r="G38" s="18" t="s">
        <v>2980</v>
      </c>
      <c r="H38" s="18" t="s">
        <v>2897</v>
      </c>
    </row>
    <row r="39" spans="1:9" x14ac:dyDescent="0.25">
      <c r="A39" s="18">
        <v>281</v>
      </c>
      <c r="B39" s="18" t="s">
        <v>17</v>
      </c>
      <c r="C39" s="18" t="s">
        <v>2983</v>
      </c>
      <c r="D39" s="18" t="s">
        <v>246</v>
      </c>
      <c r="E39" s="18" t="s">
        <v>23</v>
      </c>
      <c r="F39" s="18">
        <v>5</v>
      </c>
      <c r="G39" s="18" t="s">
        <v>2984</v>
      </c>
      <c r="H39" s="18" t="s">
        <v>2897</v>
      </c>
    </row>
    <row r="40" spans="1:9" x14ac:dyDescent="0.25">
      <c r="A40" s="18">
        <v>284</v>
      </c>
      <c r="B40" s="18" t="s">
        <v>3</v>
      </c>
      <c r="C40" s="18" t="s">
        <v>2985</v>
      </c>
      <c r="D40" s="18" t="s">
        <v>144</v>
      </c>
      <c r="E40" s="18" t="s">
        <v>23</v>
      </c>
      <c r="F40" s="18">
        <v>5</v>
      </c>
      <c r="G40" s="18" t="s">
        <v>2986</v>
      </c>
      <c r="H40" s="18" t="s">
        <v>2897</v>
      </c>
    </row>
    <row r="41" spans="1:9" x14ac:dyDescent="0.25">
      <c r="A41" s="18">
        <v>285</v>
      </c>
      <c r="B41" s="18" t="s">
        <v>17</v>
      </c>
      <c r="C41" s="18" t="s">
        <v>2954</v>
      </c>
      <c r="D41" s="18" t="s">
        <v>85</v>
      </c>
      <c r="E41" s="18" t="s">
        <v>23</v>
      </c>
      <c r="F41" s="18">
        <v>5</v>
      </c>
      <c r="G41" s="18" t="s">
        <v>2987</v>
      </c>
      <c r="H41" s="18" t="s">
        <v>9</v>
      </c>
    </row>
    <row r="42" spans="1:9" x14ac:dyDescent="0.25">
      <c r="A42" s="18">
        <v>287</v>
      </c>
      <c r="B42" s="18" t="s">
        <v>17</v>
      </c>
      <c r="C42" s="18" t="s">
        <v>2990</v>
      </c>
      <c r="D42" s="18" t="s">
        <v>29</v>
      </c>
      <c r="E42" s="18" t="s">
        <v>23</v>
      </c>
      <c r="F42" s="18">
        <v>5</v>
      </c>
      <c r="G42" s="18" t="s">
        <v>2991</v>
      </c>
      <c r="H42" s="18" t="s">
        <v>40</v>
      </c>
    </row>
    <row r="43" spans="1:9" x14ac:dyDescent="0.25">
      <c r="A43" s="18">
        <v>291</v>
      </c>
      <c r="B43" s="18" t="s">
        <v>17</v>
      </c>
      <c r="C43" s="18" t="s">
        <v>2954</v>
      </c>
      <c r="D43" s="18" t="s">
        <v>85</v>
      </c>
      <c r="E43" s="18" t="s">
        <v>23</v>
      </c>
      <c r="F43" s="18">
        <v>5</v>
      </c>
      <c r="G43" s="18" t="s">
        <v>2996</v>
      </c>
      <c r="H43" s="18" t="s">
        <v>9</v>
      </c>
    </row>
    <row r="44" spans="1:9" x14ac:dyDescent="0.25">
      <c r="A44" s="18">
        <v>296</v>
      </c>
      <c r="B44" s="18" t="s">
        <v>17</v>
      </c>
      <c r="C44" s="18" t="s">
        <v>3002</v>
      </c>
      <c r="D44" s="18" t="s">
        <v>3</v>
      </c>
      <c r="E44" s="18" t="s">
        <v>23</v>
      </c>
      <c r="F44" s="18">
        <v>4</v>
      </c>
      <c r="G44" s="18" t="s">
        <v>3003</v>
      </c>
      <c r="H44" s="18" t="s">
        <v>9</v>
      </c>
    </row>
    <row r="45" spans="1:9" x14ac:dyDescent="0.25">
      <c r="A45" s="18">
        <v>297</v>
      </c>
      <c r="B45" s="18" t="s">
        <v>3</v>
      </c>
      <c r="C45" s="18" t="s">
        <v>3004</v>
      </c>
      <c r="D45" s="18" t="s">
        <v>3</v>
      </c>
      <c r="E45" s="18" t="s">
        <v>23</v>
      </c>
      <c r="F45" s="18">
        <v>4</v>
      </c>
      <c r="G45" s="18" t="s">
        <v>3005</v>
      </c>
      <c r="H45" s="18" t="s">
        <v>2897</v>
      </c>
    </row>
    <row r="46" spans="1:9" x14ac:dyDescent="0.25">
      <c r="A46" s="18">
        <v>298</v>
      </c>
      <c r="B46" s="18" t="s">
        <v>17</v>
      </c>
      <c r="C46" s="19" t="s">
        <v>3006</v>
      </c>
      <c r="D46" s="18" t="s">
        <v>85</v>
      </c>
      <c r="E46" s="18" t="s">
        <v>23</v>
      </c>
      <c r="F46" s="18">
        <v>5</v>
      </c>
      <c r="G46" s="18" t="s">
        <v>3007</v>
      </c>
      <c r="H46" s="18" t="s">
        <v>2897</v>
      </c>
    </row>
    <row r="47" spans="1:9" x14ac:dyDescent="0.25">
      <c r="A47" s="18">
        <v>212</v>
      </c>
      <c r="B47" s="18" t="s">
        <v>3</v>
      </c>
      <c r="C47" s="18" t="s">
        <v>3016</v>
      </c>
      <c r="D47" s="18" t="s">
        <v>3</v>
      </c>
      <c r="E47" s="18" t="s">
        <v>23</v>
      </c>
      <c r="F47" s="18">
        <v>1</v>
      </c>
      <c r="G47" s="18" t="s">
        <v>3017</v>
      </c>
      <c r="H47" s="18" t="s">
        <v>9</v>
      </c>
      <c r="I47" s="18" t="s">
        <v>3018</v>
      </c>
    </row>
    <row r="48" spans="1:9" x14ac:dyDescent="0.25">
      <c r="A48" s="18">
        <v>214</v>
      </c>
      <c r="B48" s="18" t="s">
        <v>356</v>
      </c>
      <c r="C48" s="18" t="s">
        <v>3019</v>
      </c>
      <c r="D48" s="18" t="s">
        <v>3</v>
      </c>
      <c r="E48" s="18" t="s">
        <v>23</v>
      </c>
      <c r="F48" s="18">
        <v>5</v>
      </c>
      <c r="G48" s="18" t="s">
        <v>3014</v>
      </c>
      <c r="H48" s="18" t="s">
        <v>9</v>
      </c>
      <c r="I48" s="16"/>
    </row>
    <row r="49" spans="1:9" x14ac:dyDescent="0.25">
      <c r="A49" s="17" t="s">
        <v>1164</v>
      </c>
      <c r="B49" s="18" t="s">
        <v>3</v>
      </c>
      <c r="C49" s="18" t="s">
        <v>3023</v>
      </c>
      <c r="D49" s="18" t="s">
        <v>3</v>
      </c>
      <c r="E49" s="18" t="s">
        <v>23</v>
      </c>
      <c r="F49" s="18">
        <v>1</v>
      </c>
      <c r="G49" s="18" t="s">
        <v>3024</v>
      </c>
      <c r="H49" s="18" t="s">
        <v>26</v>
      </c>
      <c r="I49" s="18" t="s">
        <v>2855</v>
      </c>
    </row>
    <row r="50" spans="1:9" x14ac:dyDescent="0.25">
      <c r="A50" s="17" t="s">
        <v>1168</v>
      </c>
      <c r="B50" s="18" t="s">
        <v>3</v>
      </c>
      <c r="C50" s="18" t="s">
        <v>2851</v>
      </c>
      <c r="D50" s="18" t="s">
        <v>3</v>
      </c>
      <c r="E50" s="18" t="s">
        <v>23</v>
      </c>
      <c r="F50" s="18">
        <v>4</v>
      </c>
      <c r="G50" s="18" t="s">
        <v>3025</v>
      </c>
      <c r="H50" s="18" t="s">
        <v>2873</v>
      </c>
      <c r="I50" s="18" t="s">
        <v>3026</v>
      </c>
    </row>
    <row r="51" spans="1:9" x14ac:dyDescent="0.25">
      <c r="A51" s="17" t="s">
        <v>1173</v>
      </c>
      <c r="B51" s="18" t="s">
        <v>3</v>
      </c>
      <c r="C51" s="18" t="s">
        <v>3027</v>
      </c>
      <c r="D51" s="18" t="s">
        <v>3</v>
      </c>
      <c r="E51" s="18" t="s">
        <v>23</v>
      </c>
      <c r="F51" s="18">
        <v>3</v>
      </c>
      <c r="G51" s="18" t="s">
        <v>3028</v>
      </c>
      <c r="H51" s="18" t="s">
        <v>26</v>
      </c>
      <c r="I51" s="18" t="s">
        <v>6</v>
      </c>
    </row>
    <row r="52" spans="1:9" x14ac:dyDescent="0.25">
      <c r="A52" s="17" t="s">
        <v>1177</v>
      </c>
      <c r="B52" s="18" t="s">
        <v>3</v>
      </c>
      <c r="C52" s="19" t="s">
        <v>3029</v>
      </c>
      <c r="D52" s="18" t="s">
        <v>3</v>
      </c>
      <c r="E52" s="18" t="s">
        <v>23</v>
      </c>
      <c r="F52" s="18">
        <v>5</v>
      </c>
      <c r="G52" s="18" t="s">
        <v>2879</v>
      </c>
      <c r="H52" s="18" t="s">
        <v>2873</v>
      </c>
      <c r="I52" s="18" t="s">
        <v>6</v>
      </c>
    </row>
    <row r="53" spans="1:9" x14ac:dyDescent="0.25">
      <c r="A53" s="17" t="s">
        <v>1191</v>
      </c>
      <c r="B53" s="18" t="s">
        <v>11</v>
      </c>
      <c r="C53" s="18" t="s">
        <v>3031</v>
      </c>
      <c r="D53" s="18" t="s">
        <v>3</v>
      </c>
      <c r="E53" s="18" t="s">
        <v>23</v>
      </c>
      <c r="F53" s="18">
        <v>3</v>
      </c>
      <c r="G53" s="18" t="s">
        <v>2945</v>
      </c>
      <c r="H53" s="18" t="s">
        <v>9</v>
      </c>
      <c r="I53" s="18" t="s">
        <v>2855</v>
      </c>
    </row>
    <row r="54" spans="1:9" x14ac:dyDescent="0.25">
      <c r="A54" s="17" t="s">
        <v>1203</v>
      </c>
      <c r="B54" s="18" t="s">
        <v>11</v>
      </c>
      <c r="C54" s="18" t="s">
        <v>3033</v>
      </c>
      <c r="D54" s="18" t="s">
        <v>3</v>
      </c>
      <c r="E54" s="18" t="s">
        <v>23</v>
      </c>
      <c r="F54" s="18">
        <v>3</v>
      </c>
      <c r="G54" s="18" t="s">
        <v>16</v>
      </c>
      <c r="H54" s="18" t="s">
        <v>9</v>
      </c>
      <c r="I54" s="16"/>
    </row>
    <row r="55" spans="1:9" x14ac:dyDescent="0.25">
      <c r="A55" s="17" t="s">
        <v>1208</v>
      </c>
      <c r="B55" s="18" t="s">
        <v>11</v>
      </c>
      <c r="C55" s="18" t="s">
        <v>3031</v>
      </c>
      <c r="D55" s="18" t="s">
        <v>3</v>
      </c>
      <c r="E55" s="18" t="s">
        <v>23</v>
      </c>
      <c r="F55" s="18">
        <v>2</v>
      </c>
      <c r="G55" s="18" t="s">
        <v>176</v>
      </c>
      <c r="H55" s="18" t="s">
        <v>9</v>
      </c>
      <c r="I55" s="16"/>
    </row>
    <row r="56" spans="1:9" x14ac:dyDescent="0.25">
      <c r="A56" s="17" t="s">
        <v>1224</v>
      </c>
      <c r="B56" s="18" t="s">
        <v>11</v>
      </c>
      <c r="C56" s="18" t="s">
        <v>3021</v>
      </c>
      <c r="D56" s="18" t="s">
        <v>3</v>
      </c>
      <c r="E56" s="18" t="s">
        <v>23</v>
      </c>
      <c r="F56" s="18">
        <v>3</v>
      </c>
      <c r="G56" s="18" t="s">
        <v>3034</v>
      </c>
      <c r="H56" s="18" t="s">
        <v>2873</v>
      </c>
      <c r="I56" s="16"/>
    </row>
    <row r="57" spans="1:9" x14ac:dyDescent="0.25">
      <c r="A57" s="18">
        <v>216</v>
      </c>
      <c r="B57" s="18" t="s">
        <v>17</v>
      </c>
      <c r="C57" s="18" t="s">
        <v>3041</v>
      </c>
      <c r="D57" s="18" t="s">
        <v>19</v>
      </c>
      <c r="E57" s="18" t="s">
        <v>23</v>
      </c>
      <c r="F57" s="18">
        <v>5</v>
      </c>
      <c r="G57" s="18" t="s">
        <v>3042</v>
      </c>
      <c r="H57" s="18" t="s">
        <v>9</v>
      </c>
      <c r="I57" s="16"/>
    </row>
    <row r="58" spans="1:9" x14ac:dyDescent="0.25">
      <c r="A58" s="18">
        <v>331</v>
      </c>
      <c r="B58" s="18" t="s">
        <v>17</v>
      </c>
      <c r="C58" s="18" t="s">
        <v>3043</v>
      </c>
      <c r="D58" s="18" t="s">
        <v>168</v>
      </c>
      <c r="E58" s="18" t="s">
        <v>23</v>
      </c>
      <c r="F58" s="18">
        <v>4</v>
      </c>
      <c r="G58" s="18" t="s">
        <v>3044</v>
      </c>
      <c r="H58" s="18" t="s">
        <v>9</v>
      </c>
      <c r="I58" s="16"/>
    </row>
    <row r="59" spans="1:9" x14ac:dyDescent="0.25">
      <c r="A59" s="18">
        <v>335</v>
      </c>
      <c r="B59" s="18" t="s">
        <v>3</v>
      </c>
      <c r="C59" s="18" t="s">
        <v>3049</v>
      </c>
      <c r="D59" s="18" t="s">
        <v>3</v>
      </c>
      <c r="E59" s="18" t="s">
        <v>23</v>
      </c>
      <c r="F59" s="18">
        <v>2</v>
      </c>
      <c r="G59" s="18" t="s">
        <v>2879</v>
      </c>
      <c r="H59" s="18" t="s">
        <v>9</v>
      </c>
      <c r="I59" s="16"/>
    </row>
    <row r="60" spans="1:9" x14ac:dyDescent="0.25">
      <c r="A60" s="18">
        <v>338</v>
      </c>
      <c r="B60" s="18" t="s">
        <v>3</v>
      </c>
      <c r="C60" s="18" t="s">
        <v>3052</v>
      </c>
      <c r="D60" s="18" t="s">
        <v>3</v>
      </c>
      <c r="E60" s="18" t="s">
        <v>23</v>
      </c>
      <c r="F60" s="18">
        <v>3</v>
      </c>
      <c r="G60" s="18" t="s">
        <v>3028</v>
      </c>
      <c r="H60" s="18" t="s">
        <v>9</v>
      </c>
      <c r="I60" s="16"/>
    </row>
    <row r="61" spans="1:9" x14ac:dyDescent="0.25">
      <c r="A61" s="18">
        <v>345</v>
      </c>
      <c r="B61" s="18" t="s">
        <v>17</v>
      </c>
      <c r="C61" s="18" t="s">
        <v>3060</v>
      </c>
      <c r="D61" s="18" t="s">
        <v>144</v>
      </c>
      <c r="E61" s="18" t="s">
        <v>23</v>
      </c>
      <c r="F61" s="18">
        <v>5</v>
      </c>
      <c r="G61" s="18" t="s">
        <v>3061</v>
      </c>
      <c r="H61" s="18" t="s">
        <v>9</v>
      </c>
      <c r="I61" s="16"/>
    </row>
    <row r="62" spans="1:9" x14ac:dyDescent="0.25">
      <c r="A62" s="18">
        <v>348</v>
      </c>
      <c r="B62" s="18" t="s">
        <v>3</v>
      </c>
      <c r="C62" s="18" t="s">
        <v>3064</v>
      </c>
      <c r="D62" s="18" t="s">
        <v>3</v>
      </c>
      <c r="E62" s="18" t="s">
        <v>23</v>
      </c>
      <c r="F62" s="18">
        <v>2</v>
      </c>
      <c r="G62" s="18" t="s">
        <v>3065</v>
      </c>
      <c r="H62" s="18" t="s">
        <v>2873</v>
      </c>
      <c r="I62" s="16"/>
    </row>
    <row r="63" spans="1:9" x14ac:dyDescent="0.25">
      <c r="A63" s="18">
        <v>349</v>
      </c>
      <c r="B63" s="18" t="s">
        <v>11</v>
      </c>
      <c r="C63" s="18" t="s">
        <v>3039</v>
      </c>
      <c r="D63" s="18" t="s">
        <v>3254</v>
      </c>
      <c r="E63" s="18" t="s">
        <v>23</v>
      </c>
      <c r="F63" s="18">
        <v>5</v>
      </c>
      <c r="G63" s="18" t="s">
        <v>3028</v>
      </c>
      <c r="H63" s="18" t="s">
        <v>2873</v>
      </c>
      <c r="I63" s="16"/>
    </row>
    <row r="64" spans="1:9" x14ac:dyDescent="0.25">
      <c r="A64" s="18">
        <v>352</v>
      </c>
      <c r="B64" s="18" t="s">
        <v>11</v>
      </c>
      <c r="C64" s="18" t="s">
        <v>3039</v>
      </c>
      <c r="D64" s="18" t="s">
        <v>3254</v>
      </c>
      <c r="E64" s="18" t="s">
        <v>23</v>
      </c>
      <c r="F64" s="18">
        <v>5</v>
      </c>
      <c r="G64" s="18" t="s">
        <v>3028</v>
      </c>
      <c r="H64" s="18" t="s">
        <v>9</v>
      </c>
      <c r="I64" s="16"/>
    </row>
    <row r="65" spans="1:9" x14ac:dyDescent="0.25">
      <c r="A65" s="18">
        <v>358</v>
      </c>
      <c r="B65" s="18" t="s">
        <v>17</v>
      </c>
      <c r="C65" s="18" t="s">
        <v>3072</v>
      </c>
      <c r="D65" s="18" t="s">
        <v>168</v>
      </c>
      <c r="E65" s="18" t="s">
        <v>23</v>
      </c>
      <c r="F65" s="18">
        <v>5</v>
      </c>
      <c r="G65" s="18" t="s">
        <v>2879</v>
      </c>
      <c r="H65" s="18" t="s">
        <v>313</v>
      </c>
      <c r="I65" s="16"/>
    </row>
    <row r="66" spans="1:9" x14ac:dyDescent="0.25">
      <c r="A66" s="18">
        <v>363</v>
      </c>
      <c r="B66" s="18" t="s">
        <v>11</v>
      </c>
      <c r="C66" s="18" t="s">
        <v>3078</v>
      </c>
      <c r="D66" s="18" t="s">
        <v>3</v>
      </c>
      <c r="E66" s="18" t="s">
        <v>23</v>
      </c>
      <c r="F66" s="18">
        <v>5</v>
      </c>
      <c r="G66" s="18" t="s">
        <v>3080</v>
      </c>
      <c r="H66" s="18" t="s">
        <v>2897</v>
      </c>
      <c r="I66" s="16"/>
    </row>
    <row r="67" spans="1:9" x14ac:dyDescent="0.25">
      <c r="A67" s="18">
        <v>392</v>
      </c>
      <c r="B67" s="18" t="s">
        <v>17</v>
      </c>
      <c r="C67" s="18" t="s">
        <v>3083</v>
      </c>
      <c r="D67" s="18" t="s">
        <v>29</v>
      </c>
      <c r="E67" s="18" t="s">
        <v>23</v>
      </c>
      <c r="F67" s="18">
        <v>5</v>
      </c>
      <c r="G67" s="18" t="s">
        <v>602</v>
      </c>
      <c r="H67" s="18" t="s">
        <v>9</v>
      </c>
      <c r="I67" s="16"/>
    </row>
    <row r="68" spans="1:9" x14ac:dyDescent="0.25">
      <c r="A68" s="18">
        <v>398</v>
      </c>
      <c r="B68" s="18" t="s">
        <v>17</v>
      </c>
      <c r="C68" s="18" t="s">
        <v>3092</v>
      </c>
      <c r="D68" s="18" t="s">
        <v>168</v>
      </c>
      <c r="E68" s="18" t="s">
        <v>23</v>
      </c>
      <c r="F68" s="18">
        <v>5</v>
      </c>
      <c r="G68" s="18" t="s">
        <v>3093</v>
      </c>
      <c r="H68" s="18" t="s">
        <v>9</v>
      </c>
      <c r="I68" s="16"/>
    </row>
    <row r="69" spans="1:9" x14ac:dyDescent="0.25">
      <c r="A69" s="18">
        <v>399</v>
      </c>
      <c r="B69" s="18" t="s">
        <v>17</v>
      </c>
      <c r="C69" s="18" t="s">
        <v>3094</v>
      </c>
      <c r="D69" s="18" t="s">
        <v>112</v>
      </c>
      <c r="E69" s="18" t="s">
        <v>23</v>
      </c>
      <c r="F69" s="18">
        <v>5</v>
      </c>
      <c r="G69" s="18" t="s">
        <v>3095</v>
      </c>
      <c r="H69" s="18" t="s">
        <v>9</v>
      </c>
      <c r="I69" s="18" t="s">
        <v>3096</v>
      </c>
    </row>
    <row r="70" spans="1:9" x14ac:dyDescent="0.25">
      <c r="A70" s="18">
        <v>404</v>
      </c>
      <c r="B70" s="18" t="s">
        <v>11</v>
      </c>
      <c r="C70" s="18" t="s">
        <v>3103</v>
      </c>
      <c r="D70" s="18" t="s">
        <v>112</v>
      </c>
      <c r="E70" s="18" t="s">
        <v>23</v>
      </c>
      <c r="F70" s="18">
        <v>5</v>
      </c>
      <c r="G70" s="18" t="s">
        <v>3104</v>
      </c>
      <c r="H70" s="18" t="s">
        <v>9</v>
      </c>
      <c r="I70" s="16"/>
    </row>
    <row r="71" spans="1:9" x14ac:dyDescent="0.25">
      <c r="A71" s="18">
        <v>406</v>
      </c>
      <c r="B71" s="18" t="s">
        <v>17</v>
      </c>
      <c r="C71" s="18" t="s">
        <v>3106</v>
      </c>
      <c r="D71" s="18" t="s">
        <v>168</v>
      </c>
      <c r="E71" s="18" t="s">
        <v>23</v>
      </c>
      <c r="F71" s="18">
        <v>4</v>
      </c>
      <c r="G71" s="18" t="s">
        <v>3107</v>
      </c>
      <c r="H71" s="18" t="s">
        <v>9</v>
      </c>
      <c r="I71" s="16"/>
    </row>
    <row r="72" spans="1:9" x14ac:dyDescent="0.25">
      <c r="A72" s="18">
        <v>409</v>
      </c>
      <c r="B72" s="18" t="s">
        <v>356</v>
      </c>
      <c r="C72" s="18" t="s">
        <v>3110</v>
      </c>
      <c r="D72" s="18" t="s">
        <v>3</v>
      </c>
      <c r="E72" s="18" t="s">
        <v>23</v>
      </c>
      <c r="F72" s="18">
        <v>3</v>
      </c>
      <c r="G72" s="18" t="s">
        <v>53</v>
      </c>
      <c r="H72" s="18" t="s">
        <v>120</v>
      </c>
    </row>
    <row r="73" spans="1:9" x14ac:dyDescent="0.25">
      <c r="A73" s="18">
        <v>410</v>
      </c>
      <c r="B73" s="18" t="s">
        <v>356</v>
      </c>
      <c r="C73" s="18" t="s">
        <v>3111</v>
      </c>
      <c r="D73" s="18" t="s">
        <v>3</v>
      </c>
      <c r="E73" s="18" t="s">
        <v>23</v>
      </c>
      <c r="F73" s="18">
        <v>3</v>
      </c>
      <c r="G73" s="18" t="s">
        <v>53</v>
      </c>
      <c r="H73" s="18" t="s">
        <v>120</v>
      </c>
    </row>
    <row r="74" spans="1:9" x14ac:dyDescent="0.25">
      <c r="A74" s="18">
        <v>413</v>
      </c>
      <c r="B74" s="18" t="s">
        <v>17</v>
      </c>
      <c r="C74" s="18" t="s">
        <v>3115</v>
      </c>
      <c r="D74" s="18" t="s">
        <v>168</v>
      </c>
      <c r="E74" s="18" t="s">
        <v>23</v>
      </c>
      <c r="F74" s="18">
        <v>4</v>
      </c>
      <c r="G74" s="18" t="s">
        <v>3116</v>
      </c>
      <c r="H74" s="18" t="s">
        <v>9</v>
      </c>
    </row>
    <row r="75" spans="1:9" x14ac:dyDescent="0.25">
      <c r="A75" s="18">
        <v>416</v>
      </c>
      <c r="B75" s="18" t="s">
        <v>11</v>
      </c>
      <c r="C75" s="18" t="s">
        <v>3119</v>
      </c>
      <c r="D75" s="18" t="s">
        <v>3</v>
      </c>
      <c r="E75" s="18" t="s">
        <v>23</v>
      </c>
      <c r="F75" s="18">
        <v>5</v>
      </c>
      <c r="G75" s="18" t="s">
        <v>2960</v>
      </c>
      <c r="H75" s="18" t="s">
        <v>9</v>
      </c>
    </row>
    <row r="76" spans="1:9" x14ac:dyDescent="0.25">
      <c r="A76" s="18">
        <v>419</v>
      </c>
      <c r="B76" s="18" t="s">
        <v>3</v>
      </c>
      <c r="C76" s="18" t="s">
        <v>3121</v>
      </c>
      <c r="D76" s="18" t="s">
        <v>3</v>
      </c>
      <c r="E76" s="18" t="s">
        <v>23</v>
      </c>
      <c r="F76" s="18">
        <v>2</v>
      </c>
      <c r="G76" s="18" t="s">
        <v>3028</v>
      </c>
      <c r="H76" s="18" t="s">
        <v>26</v>
      </c>
    </row>
    <row r="77" spans="1:9" x14ac:dyDescent="0.25">
      <c r="A77" s="18">
        <v>370</v>
      </c>
      <c r="B77" s="18" t="s">
        <v>11</v>
      </c>
      <c r="C77" s="18" t="s">
        <v>3141</v>
      </c>
      <c r="D77" s="18" t="s">
        <v>3</v>
      </c>
      <c r="E77" s="18" t="s">
        <v>23</v>
      </c>
      <c r="F77" s="18">
        <v>4</v>
      </c>
      <c r="G77" s="18" t="s">
        <v>2960</v>
      </c>
      <c r="H77" s="18" t="s">
        <v>2897</v>
      </c>
    </row>
    <row r="78" spans="1:9" x14ac:dyDescent="0.25">
      <c r="A78" s="18">
        <v>373</v>
      </c>
      <c r="B78" s="18" t="s">
        <v>17</v>
      </c>
      <c r="C78" s="18" t="s">
        <v>3039</v>
      </c>
      <c r="D78" s="18" t="s">
        <v>29</v>
      </c>
      <c r="E78" s="18" t="s">
        <v>23</v>
      </c>
      <c r="F78" s="18">
        <v>5</v>
      </c>
      <c r="G78" s="18" t="s">
        <v>3146</v>
      </c>
      <c r="H78" s="18" t="s">
        <v>9</v>
      </c>
    </row>
    <row r="79" spans="1:9" x14ac:dyDescent="0.25">
      <c r="A79" s="18">
        <v>374</v>
      </c>
      <c r="B79" s="18" t="s">
        <v>3</v>
      </c>
      <c r="C79" s="18" t="s">
        <v>3147</v>
      </c>
      <c r="D79" s="18" t="s">
        <v>33</v>
      </c>
      <c r="E79" s="18" t="s">
        <v>23</v>
      </c>
      <c r="F79" s="18">
        <v>4</v>
      </c>
      <c r="G79" s="18" t="s">
        <v>2875</v>
      </c>
      <c r="H79" s="18" t="s">
        <v>9</v>
      </c>
    </row>
    <row r="80" spans="1:9" x14ac:dyDescent="0.25">
      <c r="A80" s="18">
        <v>375</v>
      </c>
      <c r="B80" s="18" t="s">
        <v>3</v>
      </c>
      <c r="C80" s="18" t="s">
        <v>3148</v>
      </c>
      <c r="D80" s="18" t="s">
        <v>3</v>
      </c>
      <c r="E80" s="18" t="s">
        <v>23</v>
      </c>
      <c r="F80" s="18">
        <v>4</v>
      </c>
      <c r="G80" s="18" t="s">
        <v>2926</v>
      </c>
      <c r="H80" s="18" t="s">
        <v>2897</v>
      </c>
    </row>
    <row r="81" spans="1:9" x14ac:dyDescent="0.25">
      <c r="A81" s="18">
        <v>376</v>
      </c>
      <c r="B81" s="18" t="s">
        <v>11</v>
      </c>
      <c r="C81" s="18" t="s">
        <v>3127</v>
      </c>
      <c r="D81" s="18" t="s">
        <v>2888</v>
      </c>
      <c r="E81" s="18" t="s">
        <v>23</v>
      </c>
      <c r="F81" s="18">
        <v>5</v>
      </c>
      <c r="G81" s="18" t="s">
        <v>3149</v>
      </c>
      <c r="H81" s="18" t="s">
        <v>9</v>
      </c>
    </row>
    <row r="82" spans="1:9" x14ac:dyDescent="0.25">
      <c r="A82" s="18">
        <v>378</v>
      </c>
      <c r="B82" s="18" t="s">
        <v>17</v>
      </c>
      <c r="C82" s="18" t="s">
        <v>3151</v>
      </c>
      <c r="D82" s="18" t="s">
        <v>29</v>
      </c>
      <c r="E82" s="18" t="s">
        <v>23</v>
      </c>
      <c r="F82" s="18">
        <v>5</v>
      </c>
      <c r="G82" s="18" t="s">
        <v>3101</v>
      </c>
      <c r="H82" s="18" t="s">
        <v>9</v>
      </c>
      <c r="I82" s="16"/>
    </row>
    <row r="83" spans="1:9" x14ac:dyDescent="0.25">
      <c r="A83" s="18">
        <v>380</v>
      </c>
      <c r="B83" s="18" t="s">
        <v>3</v>
      </c>
      <c r="C83" s="18" t="s">
        <v>2983</v>
      </c>
      <c r="D83" s="18" t="s">
        <v>246</v>
      </c>
      <c r="E83" s="18" t="s">
        <v>23</v>
      </c>
      <c r="F83" s="18">
        <v>5</v>
      </c>
      <c r="G83" s="18" t="s">
        <v>3153</v>
      </c>
      <c r="H83" s="18" t="s">
        <v>120</v>
      </c>
      <c r="I83" s="16"/>
    </row>
    <row r="84" spans="1:9" x14ac:dyDescent="0.25">
      <c r="A84" s="18">
        <v>384</v>
      </c>
      <c r="B84" s="18" t="s">
        <v>17</v>
      </c>
      <c r="C84" s="18" t="s">
        <v>3159</v>
      </c>
      <c r="D84" s="18" t="s">
        <v>168</v>
      </c>
      <c r="E84" s="18" t="s">
        <v>23</v>
      </c>
      <c r="F84" s="18">
        <v>5</v>
      </c>
      <c r="G84" s="18" t="s">
        <v>2872</v>
      </c>
      <c r="H84" s="18" t="s">
        <v>9</v>
      </c>
      <c r="I84" s="16"/>
    </row>
    <row r="85" spans="1:9" x14ac:dyDescent="0.25">
      <c r="A85" s="18">
        <v>388</v>
      </c>
      <c r="B85" s="18" t="s">
        <v>3</v>
      </c>
      <c r="C85" s="18" t="s">
        <v>3164</v>
      </c>
      <c r="D85" s="18" t="s">
        <v>3</v>
      </c>
      <c r="E85" s="18" t="s">
        <v>23</v>
      </c>
      <c r="F85" s="18">
        <v>5</v>
      </c>
      <c r="G85" s="18" t="s">
        <v>2879</v>
      </c>
      <c r="H85" s="18" t="s">
        <v>2897</v>
      </c>
      <c r="I85" s="16"/>
    </row>
    <row r="86" spans="1:9" x14ac:dyDescent="0.25">
      <c r="A86" s="18">
        <v>301</v>
      </c>
      <c r="B86" s="18" t="s">
        <v>11</v>
      </c>
      <c r="C86" s="18" t="s">
        <v>3165</v>
      </c>
      <c r="D86" s="18" t="s">
        <v>29</v>
      </c>
      <c r="E86" s="18" t="s">
        <v>23</v>
      </c>
      <c r="F86" s="18">
        <v>4</v>
      </c>
      <c r="G86" s="18" t="s">
        <v>3166</v>
      </c>
      <c r="H86" s="18" t="s">
        <v>9</v>
      </c>
      <c r="I86" s="18" t="s">
        <v>3167</v>
      </c>
    </row>
    <row r="87" spans="1:9" x14ac:dyDescent="0.25">
      <c r="A87" s="18">
        <v>389</v>
      </c>
      <c r="B87" s="18" t="s">
        <v>17</v>
      </c>
      <c r="C87" s="18" t="s">
        <v>3168</v>
      </c>
      <c r="D87" s="18" t="s">
        <v>3</v>
      </c>
      <c r="E87" s="18" t="s">
        <v>23</v>
      </c>
      <c r="F87" s="18">
        <v>5</v>
      </c>
      <c r="G87" s="18" t="s">
        <v>2945</v>
      </c>
      <c r="H87" s="18" t="s">
        <v>9</v>
      </c>
      <c r="I87" s="16"/>
    </row>
    <row r="88" spans="1:9" x14ac:dyDescent="0.25">
      <c r="A88" s="18">
        <v>302</v>
      </c>
      <c r="B88" s="18" t="s">
        <v>11</v>
      </c>
      <c r="C88" s="18" t="s">
        <v>3171</v>
      </c>
      <c r="D88" s="18" t="s">
        <v>112</v>
      </c>
      <c r="E88" s="18" t="s">
        <v>23</v>
      </c>
      <c r="F88" s="18">
        <v>5</v>
      </c>
      <c r="G88" s="18" t="s">
        <v>3172</v>
      </c>
      <c r="H88" s="18" t="s">
        <v>9</v>
      </c>
      <c r="I88" s="18" t="s">
        <v>3173</v>
      </c>
    </row>
    <row r="89" spans="1:9" x14ac:dyDescent="0.25">
      <c r="A89" s="18">
        <v>303</v>
      </c>
      <c r="B89" s="18" t="s">
        <v>17</v>
      </c>
      <c r="C89" s="18" t="s">
        <v>3174</v>
      </c>
      <c r="D89" s="18" t="s">
        <v>29</v>
      </c>
      <c r="E89" s="18" t="s">
        <v>23</v>
      </c>
      <c r="F89" s="18">
        <v>5</v>
      </c>
      <c r="G89" s="18" t="s">
        <v>3046</v>
      </c>
      <c r="H89" s="18" t="s">
        <v>9</v>
      </c>
      <c r="I89" s="16"/>
    </row>
    <row r="90" spans="1:9" x14ac:dyDescent="0.25">
      <c r="A90" s="18">
        <v>237</v>
      </c>
      <c r="B90" s="18" t="s">
        <v>11</v>
      </c>
      <c r="C90" s="18" t="s">
        <v>3021</v>
      </c>
      <c r="D90" s="18" t="s">
        <v>168</v>
      </c>
      <c r="E90" s="18" t="s">
        <v>23</v>
      </c>
      <c r="F90" s="18">
        <v>5</v>
      </c>
      <c r="G90" s="18" t="s">
        <v>2910</v>
      </c>
      <c r="H90" s="18" t="s">
        <v>9</v>
      </c>
      <c r="I90" s="16"/>
    </row>
    <row r="91" spans="1:9" x14ac:dyDescent="0.25">
      <c r="A91" s="18">
        <v>238</v>
      </c>
      <c r="B91" s="18" t="s">
        <v>3</v>
      </c>
      <c r="C91" s="18" t="s">
        <v>3031</v>
      </c>
      <c r="D91" s="18" t="s">
        <v>3</v>
      </c>
      <c r="E91" s="18" t="s">
        <v>23</v>
      </c>
      <c r="F91" s="18">
        <v>3</v>
      </c>
      <c r="G91" s="18" t="s">
        <v>3181</v>
      </c>
      <c r="H91" s="18" t="s">
        <v>9</v>
      </c>
      <c r="I91" s="16"/>
    </row>
    <row r="92" spans="1:9" x14ac:dyDescent="0.25">
      <c r="A92" s="18">
        <v>239</v>
      </c>
      <c r="B92" s="18" t="s">
        <v>3</v>
      </c>
      <c r="C92" s="18" t="s">
        <v>3182</v>
      </c>
      <c r="D92" s="18" t="s">
        <v>3</v>
      </c>
      <c r="E92" s="18" t="s">
        <v>23</v>
      </c>
      <c r="F92" s="18">
        <v>4</v>
      </c>
      <c r="G92" s="18" t="s">
        <v>2947</v>
      </c>
      <c r="H92" s="18" t="s">
        <v>9</v>
      </c>
      <c r="I92" s="16"/>
    </row>
    <row r="93" spans="1:9" x14ac:dyDescent="0.25">
      <c r="A93" s="18">
        <v>240</v>
      </c>
      <c r="B93" s="18" t="s">
        <v>3</v>
      </c>
      <c r="C93" s="18" t="s">
        <v>3183</v>
      </c>
      <c r="D93" s="18" t="s">
        <v>22</v>
      </c>
      <c r="E93" s="18" t="s">
        <v>23</v>
      </c>
      <c r="F93" s="18">
        <v>5</v>
      </c>
      <c r="G93" s="18" t="s">
        <v>3172</v>
      </c>
      <c r="H93" s="18" t="s">
        <v>2897</v>
      </c>
      <c r="I93" s="16"/>
    </row>
    <row r="94" spans="1:9" x14ac:dyDescent="0.25">
      <c r="A94" s="18">
        <v>245</v>
      </c>
      <c r="B94" s="18" t="s">
        <v>17</v>
      </c>
      <c r="C94" s="18" t="s">
        <v>3191</v>
      </c>
      <c r="D94" s="18" t="s">
        <v>3192</v>
      </c>
      <c r="E94" s="18" t="s">
        <v>23</v>
      </c>
      <c r="F94" s="18">
        <v>5</v>
      </c>
      <c r="G94" s="18" t="s">
        <v>3193</v>
      </c>
      <c r="H94" s="18" t="s">
        <v>9</v>
      </c>
      <c r="I94" s="16"/>
    </row>
    <row r="95" spans="1:9" x14ac:dyDescent="0.25">
      <c r="A95" s="18">
        <v>247</v>
      </c>
      <c r="B95" s="18" t="s">
        <v>3</v>
      </c>
      <c r="C95" s="18" t="s">
        <v>3195</v>
      </c>
      <c r="D95" s="18" t="s">
        <v>3196</v>
      </c>
      <c r="E95" s="18" t="s">
        <v>23</v>
      </c>
      <c r="F95" s="18">
        <v>3</v>
      </c>
      <c r="G95" s="18" t="s">
        <v>3197</v>
      </c>
      <c r="H95" s="18" t="s">
        <v>9</v>
      </c>
      <c r="I95" s="16"/>
    </row>
    <row r="96" spans="1:9" x14ac:dyDescent="0.25">
      <c r="A96" s="18">
        <v>249</v>
      </c>
      <c r="B96" s="18" t="s">
        <v>17</v>
      </c>
      <c r="C96" s="18" t="s">
        <v>3198</v>
      </c>
      <c r="D96" s="18" t="s">
        <v>85</v>
      </c>
      <c r="E96" s="18" t="s">
        <v>23</v>
      </c>
      <c r="F96" s="18">
        <v>5</v>
      </c>
      <c r="G96" s="18" t="s">
        <v>3199</v>
      </c>
      <c r="H96" s="18" t="s">
        <v>9</v>
      </c>
      <c r="I96" s="16"/>
    </row>
    <row r="97" spans="1:9" x14ac:dyDescent="0.25">
      <c r="A97" s="17" t="s">
        <v>1018</v>
      </c>
      <c r="B97" s="18" t="s">
        <v>11</v>
      </c>
      <c r="C97" s="18" t="s">
        <v>3207</v>
      </c>
      <c r="D97" s="18" t="s">
        <v>3</v>
      </c>
      <c r="E97" s="18" t="s">
        <v>23</v>
      </c>
      <c r="F97" s="18">
        <v>4</v>
      </c>
      <c r="G97" s="18" t="s">
        <v>3208</v>
      </c>
      <c r="H97" s="18" t="s">
        <v>26</v>
      </c>
      <c r="I97" s="16"/>
    </row>
    <row r="98" spans="1:9" x14ac:dyDescent="0.25">
      <c r="A98" s="17" t="s">
        <v>1022</v>
      </c>
      <c r="B98" s="18" t="s">
        <v>3</v>
      </c>
      <c r="C98" s="18" t="s">
        <v>3209</v>
      </c>
      <c r="D98" s="18" t="s">
        <v>22</v>
      </c>
      <c r="E98" s="18" t="s">
        <v>23</v>
      </c>
      <c r="F98" s="18">
        <v>5</v>
      </c>
      <c r="G98" s="18" t="s">
        <v>3210</v>
      </c>
      <c r="H98" s="18" t="s">
        <v>40</v>
      </c>
      <c r="I98" s="16"/>
    </row>
    <row r="99" spans="1:9" x14ac:dyDescent="0.25">
      <c r="A99" s="18">
        <v>305</v>
      </c>
      <c r="B99" s="18" t="s">
        <v>3</v>
      </c>
      <c r="C99" s="18" t="s">
        <v>3211</v>
      </c>
      <c r="D99" s="18" t="s">
        <v>3</v>
      </c>
      <c r="E99" s="18" t="s">
        <v>23</v>
      </c>
      <c r="F99" s="18">
        <v>4</v>
      </c>
      <c r="G99" s="18" t="s">
        <v>3212</v>
      </c>
      <c r="H99" s="18" t="s">
        <v>9</v>
      </c>
      <c r="I99" s="16"/>
    </row>
    <row r="100" spans="1:9" x14ac:dyDescent="0.25">
      <c r="A100" s="18">
        <v>306</v>
      </c>
      <c r="B100" s="18" t="s">
        <v>17</v>
      </c>
      <c r="C100" s="18" t="s">
        <v>3213</v>
      </c>
      <c r="D100" s="18" t="s">
        <v>168</v>
      </c>
      <c r="E100" s="18" t="s">
        <v>23</v>
      </c>
      <c r="F100" s="18">
        <v>5</v>
      </c>
      <c r="G100" s="18" t="s">
        <v>3214</v>
      </c>
      <c r="H100" s="18" t="s">
        <v>2897</v>
      </c>
      <c r="I100" s="16"/>
    </row>
    <row r="101" spans="1:9" x14ac:dyDescent="0.25">
      <c r="A101" s="18">
        <v>308</v>
      </c>
      <c r="B101" s="18" t="s">
        <v>17</v>
      </c>
      <c r="C101" s="18" t="s">
        <v>3216</v>
      </c>
      <c r="D101" s="18" t="s">
        <v>85</v>
      </c>
      <c r="E101" s="18" t="s">
        <v>23</v>
      </c>
      <c r="F101" s="18">
        <v>4</v>
      </c>
      <c r="G101" s="18" t="s">
        <v>3217</v>
      </c>
      <c r="H101" s="18" t="s">
        <v>9</v>
      </c>
      <c r="I101" s="16"/>
    </row>
    <row r="102" spans="1:9" x14ac:dyDescent="0.25">
      <c r="A102" s="18">
        <v>313</v>
      </c>
      <c r="B102" s="18" t="s">
        <v>3</v>
      </c>
      <c r="C102" s="18" t="s">
        <v>138</v>
      </c>
      <c r="D102" s="18" t="s">
        <v>3</v>
      </c>
      <c r="E102" s="18" t="s">
        <v>23</v>
      </c>
      <c r="F102" s="18">
        <v>4</v>
      </c>
      <c r="G102" s="18" t="s">
        <v>3226</v>
      </c>
      <c r="H102" s="18" t="s">
        <v>9</v>
      </c>
      <c r="I102" s="16"/>
    </row>
    <row r="103" spans="1:9" x14ac:dyDescent="0.25">
      <c r="A103" s="18">
        <v>315</v>
      </c>
      <c r="B103" s="18" t="s">
        <v>3</v>
      </c>
      <c r="C103" s="19" t="s">
        <v>3228</v>
      </c>
      <c r="D103" s="18" t="s">
        <v>3</v>
      </c>
      <c r="E103" s="18" t="s">
        <v>23</v>
      </c>
      <c r="F103" s="18">
        <v>5</v>
      </c>
      <c r="G103" s="18" t="s">
        <v>2944</v>
      </c>
      <c r="H103" s="18" t="s">
        <v>2897</v>
      </c>
      <c r="I103" s="16"/>
    </row>
    <row r="104" spans="1:9" x14ac:dyDescent="0.25">
      <c r="A104" s="18">
        <v>317</v>
      </c>
      <c r="B104" s="18" t="s">
        <v>11</v>
      </c>
      <c r="C104" s="18" t="s">
        <v>3229</v>
      </c>
      <c r="D104" s="18" t="s">
        <v>3230</v>
      </c>
      <c r="E104" s="18" t="s">
        <v>23</v>
      </c>
      <c r="F104" s="18">
        <v>2</v>
      </c>
      <c r="G104" s="18" t="s">
        <v>2886</v>
      </c>
      <c r="H104" s="18" t="s">
        <v>9</v>
      </c>
      <c r="I104" s="18" t="s">
        <v>3231</v>
      </c>
    </row>
    <row r="105" spans="1:9" x14ac:dyDescent="0.25">
      <c r="A105" s="18">
        <v>324</v>
      </c>
      <c r="B105" s="18" t="s">
        <v>17</v>
      </c>
      <c r="C105" s="18" t="s">
        <v>3240</v>
      </c>
      <c r="D105" s="18" t="s">
        <v>3241</v>
      </c>
      <c r="E105" s="18" t="s">
        <v>23</v>
      </c>
      <c r="F105" s="18">
        <v>4</v>
      </c>
      <c r="G105" s="18" t="s">
        <v>2910</v>
      </c>
      <c r="H105" s="18" t="s">
        <v>9</v>
      </c>
      <c r="I105" s="18" t="s">
        <v>3242</v>
      </c>
    </row>
    <row r="106" spans="1:9" x14ac:dyDescent="0.25">
      <c r="A106" s="18">
        <v>327</v>
      </c>
      <c r="B106" s="18" t="s">
        <v>17</v>
      </c>
      <c r="C106" s="18" t="s">
        <v>3244</v>
      </c>
      <c r="D106" s="18" t="s">
        <v>3245</v>
      </c>
      <c r="E106" s="18" t="s">
        <v>23</v>
      </c>
      <c r="F106" s="18">
        <v>5</v>
      </c>
      <c r="G106" s="18" t="s">
        <v>2966</v>
      </c>
      <c r="H106" s="18" t="s">
        <v>9</v>
      </c>
      <c r="I106" s="16"/>
    </row>
    <row r="107" spans="1:9" x14ac:dyDescent="0.25">
      <c r="A107" s="18">
        <v>328</v>
      </c>
      <c r="B107" s="18" t="s">
        <v>11</v>
      </c>
      <c r="C107" s="18" t="s">
        <v>3246</v>
      </c>
      <c r="D107" s="18" t="s">
        <v>168</v>
      </c>
      <c r="E107" s="18" t="s">
        <v>23</v>
      </c>
      <c r="F107" s="18">
        <v>4</v>
      </c>
      <c r="G107" s="18" t="s">
        <v>2872</v>
      </c>
      <c r="H107" s="18" t="s">
        <v>9</v>
      </c>
      <c r="I107" s="18" t="s">
        <v>3247</v>
      </c>
    </row>
    <row r="108" spans="1:9" x14ac:dyDescent="0.25">
      <c r="A108" s="17" t="s">
        <v>994</v>
      </c>
      <c r="B108" s="18" t="s">
        <v>11</v>
      </c>
      <c r="C108" s="18" t="s">
        <v>2847</v>
      </c>
      <c r="D108" s="18" t="s">
        <v>295</v>
      </c>
      <c r="E108" s="18" t="s">
        <v>15</v>
      </c>
      <c r="F108" s="18">
        <v>4</v>
      </c>
      <c r="G108" s="18" t="s">
        <v>504</v>
      </c>
      <c r="H108" s="18" t="s">
        <v>40</v>
      </c>
      <c r="I108" s="18" t="s">
        <v>2848</v>
      </c>
    </row>
    <row r="109" spans="1:9" x14ac:dyDescent="0.25">
      <c r="A109" s="17" t="s">
        <v>998</v>
      </c>
      <c r="B109" s="18" t="s">
        <v>3</v>
      </c>
      <c r="C109" s="18" t="s">
        <v>2849</v>
      </c>
      <c r="D109" s="18" t="s">
        <v>295</v>
      </c>
      <c r="E109" s="18" t="s">
        <v>15</v>
      </c>
      <c r="F109" s="18">
        <v>5</v>
      </c>
      <c r="G109" s="18" t="s">
        <v>39</v>
      </c>
      <c r="H109" s="18" t="s">
        <v>26</v>
      </c>
      <c r="I109" s="18" t="s">
        <v>2850</v>
      </c>
    </row>
    <row r="110" spans="1:9" x14ac:dyDescent="0.25">
      <c r="A110" s="18">
        <v>151</v>
      </c>
      <c r="B110" s="18" t="s">
        <v>3</v>
      </c>
      <c r="C110" s="18" t="s">
        <v>2851</v>
      </c>
      <c r="D110" s="18" t="s">
        <v>259</v>
      </c>
      <c r="E110" s="18" t="s">
        <v>15</v>
      </c>
      <c r="F110" s="18">
        <v>2</v>
      </c>
      <c r="G110" s="18" t="s">
        <v>176</v>
      </c>
      <c r="H110" s="18" t="s">
        <v>9</v>
      </c>
      <c r="I110" s="18" t="s">
        <v>6</v>
      </c>
    </row>
    <row r="111" spans="1:9" x14ac:dyDescent="0.25">
      <c r="A111" s="18">
        <v>127</v>
      </c>
      <c r="B111" s="18" t="s">
        <v>3</v>
      </c>
      <c r="C111" s="18" t="s">
        <v>3035</v>
      </c>
      <c r="D111" s="18" t="s">
        <v>295</v>
      </c>
      <c r="E111" s="18" t="s">
        <v>15</v>
      </c>
      <c r="F111" s="18">
        <v>4</v>
      </c>
      <c r="G111" s="18" t="s">
        <v>2854</v>
      </c>
      <c r="H111" s="18" t="s">
        <v>9</v>
      </c>
      <c r="I111" s="18" t="s">
        <v>2855</v>
      </c>
    </row>
    <row r="112" spans="1:9" x14ac:dyDescent="0.25">
      <c r="A112" s="18">
        <v>176</v>
      </c>
      <c r="B112" s="18" t="s">
        <v>17</v>
      </c>
      <c r="C112" s="18" t="s">
        <v>2878</v>
      </c>
      <c r="D112" s="18" t="s">
        <v>22</v>
      </c>
      <c r="E112" s="18" t="s">
        <v>15</v>
      </c>
      <c r="F112" s="18">
        <v>4</v>
      </c>
      <c r="G112" s="18" t="s">
        <v>2879</v>
      </c>
      <c r="H112" s="18" t="s">
        <v>9</v>
      </c>
      <c r="I112" s="18" t="s">
        <v>2880</v>
      </c>
    </row>
    <row r="113" spans="1:9" x14ac:dyDescent="0.25">
      <c r="A113" s="18">
        <v>178</v>
      </c>
      <c r="B113" s="18" t="s">
        <v>17</v>
      </c>
      <c r="C113" s="18" t="s">
        <v>2882</v>
      </c>
      <c r="D113" s="18" t="s">
        <v>246</v>
      </c>
      <c r="E113" s="18" t="s">
        <v>15</v>
      </c>
      <c r="F113" s="18">
        <v>4</v>
      </c>
      <c r="G113" s="18" t="s">
        <v>39</v>
      </c>
      <c r="H113" s="18" t="s">
        <v>9</v>
      </c>
      <c r="I113" s="18" t="s">
        <v>2883</v>
      </c>
    </row>
    <row r="114" spans="1:9" x14ac:dyDescent="0.25">
      <c r="A114" s="18">
        <v>179</v>
      </c>
      <c r="B114" s="18" t="s">
        <v>11</v>
      </c>
      <c r="C114" s="18" t="s">
        <v>3027</v>
      </c>
      <c r="D114" s="18" t="s">
        <v>168</v>
      </c>
      <c r="E114" s="18" t="s">
        <v>15</v>
      </c>
      <c r="F114" s="18">
        <v>3</v>
      </c>
      <c r="G114" s="18" t="s">
        <v>39</v>
      </c>
      <c r="H114" s="18" t="s">
        <v>9</v>
      </c>
      <c r="I114" s="18" t="s">
        <v>2884</v>
      </c>
    </row>
    <row r="115" spans="1:9" x14ac:dyDescent="0.25">
      <c r="A115" s="18">
        <v>199</v>
      </c>
      <c r="B115" s="18" t="s">
        <v>11</v>
      </c>
      <c r="C115" s="18" t="s">
        <v>2887</v>
      </c>
      <c r="D115" s="18" t="s">
        <v>2888</v>
      </c>
      <c r="E115" s="18" t="s">
        <v>15</v>
      </c>
      <c r="F115" s="18">
        <v>5</v>
      </c>
      <c r="G115" s="18" t="s">
        <v>39</v>
      </c>
      <c r="H115" s="18" t="s">
        <v>9</v>
      </c>
      <c r="I115" s="18" t="s">
        <v>2889</v>
      </c>
    </row>
    <row r="116" spans="1:9" x14ac:dyDescent="0.25">
      <c r="A116" s="18">
        <v>201</v>
      </c>
      <c r="B116" s="18" t="s">
        <v>3</v>
      </c>
      <c r="C116" s="18" t="s">
        <v>2911</v>
      </c>
      <c r="D116" s="18" t="s">
        <v>3</v>
      </c>
      <c r="E116" s="18" t="s">
        <v>15</v>
      </c>
      <c r="F116" s="18">
        <v>4</v>
      </c>
      <c r="G116" s="18" t="s">
        <v>2879</v>
      </c>
      <c r="H116" s="18" t="s">
        <v>2897</v>
      </c>
    </row>
    <row r="117" spans="1:9" x14ac:dyDescent="0.25">
      <c r="A117" s="18">
        <v>203</v>
      </c>
      <c r="B117" s="18" t="s">
        <v>11</v>
      </c>
      <c r="C117" s="18" t="s">
        <v>2914</v>
      </c>
      <c r="D117" s="18" t="s">
        <v>2915</v>
      </c>
      <c r="E117" s="18" t="s">
        <v>15</v>
      </c>
      <c r="F117" s="18">
        <v>4</v>
      </c>
      <c r="G117" s="18" t="s">
        <v>53</v>
      </c>
      <c r="H117" s="18" t="s">
        <v>9</v>
      </c>
    </row>
    <row r="118" spans="1:9" x14ac:dyDescent="0.25">
      <c r="A118" s="18">
        <v>204</v>
      </c>
      <c r="B118" s="18" t="s">
        <v>17</v>
      </c>
      <c r="C118" s="18" t="s">
        <v>2916</v>
      </c>
      <c r="D118" s="18" t="s">
        <v>85</v>
      </c>
      <c r="E118" s="18" t="s">
        <v>15</v>
      </c>
      <c r="F118" s="18">
        <v>5</v>
      </c>
      <c r="G118" s="18" t="s">
        <v>2917</v>
      </c>
      <c r="H118" s="18" t="s">
        <v>9</v>
      </c>
    </row>
    <row r="119" spans="1:9" x14ac:dyDescent="0.25">
      <c r="A119" s="18">
        <v>205</v>
      </c>
      <c r="B119" s="18" t="s">
        <v>3</v>
      </c>
      <c r="C119" s="18" t="s">
        <v>2918</v>
      </c>
      <c r="D119" s="18" t="s">
        <v>3</v>
      </c>
      <c r="E119" s="18" t="s">
        <v>15</v>
      </c>
      <c r="F119" s="18">
        <v>5</v>
      </c>
      <c r="G119" s="18" t="s">
        <v>2919</v>
      </c>
      <c r="H119" s="18" t="s">
        <v>9</v>
      </c>
    </row>
    <row r="120" spans="1:9" x14ac:dyDescent="0.25">
      <c r="A120" s="18">
        <v>207</v>
      </c>
      <c r="B120" s="18" t="s">
        <v>11</v>
      </c>
      <c r="C120" s="18" t="s">
        <v>2922</v>
      </c>
      <c r="D120" s="18" t="s">
        <v>2923</v>
      </c>
      <c r="E120" s="18" t="s">
        <v>15</v>
      </c>
      <c r="F120" s="18">
        <v>5</v>
      </c>
      <c r="G120" s="18" t="s">
        <v>2924</v>
      </c>
      <c r="H120" s="18" t="s">
        <v>9</v>
      </c>
    </row>
    <row r="121" spans="1:9" x14ac:dyDescent="0.25">
      <c r="A121" s="18">
        <v>208</v>
      </c>
      <c r="B121" s="18" t="s">
        <v>3</v>
      </c>
      <c r="C121" s="18" t="s">
        <v>2925</v>
      </c>
      <c r="D121" s="18" t="s">
        <v>3</v>
      </c>
      <c r="E121" s="18" t="s">
        <v>15</v>
      </c>
      <c r="F121" s="18">
        <v>4</v>
      </c>
      <c r="G121" s="18" t="s">
        <v>2926</v>
      </c>
      <c r="H121" s="18" t="s">
        <v>2871</v>
      </c>
    </row>
    <row r="122" spans="1:9" x14ac:dyDescent="0.25">
      <c r="A122" s="18">
        <v>209</v>
      </c>
      <c r="B122" s="18" t="s">
        <v>11</v>
      </c>
      <c r="C122" s="18" t="s">
        <v>2927</v>
      </c>
      <c r="D122" s="18" t="s">
        <v>2928</v>
      </c>
      <c r="E122" s="18" t="s">
        <v>15</v>
      </c>
      <c r="F122" s="18">
        <v>5</v>
      </c>
      <c r="G122" s="18" t="s">
        <v>2929</v>
      </c>
      <c r="H122" s="18" t="s">
        <v>9</v>
      </c>
    </row>
    <row r="123" spans="1:9" x14ac:dyDescent="0.25">
      <c r="A123" s="18">
        <v>251</v>
      </c>
      <c r="B123" s="18" t="s">
        <v>3</v>
      </c>
      <c r="C123" s="18" t="s">
        <v>2932</v>
      </c>
      <c r="D123" s="18" t="s">
        <v>85</v>
      </c>
      <c r="E123" s="18" t="s">
        <v>15</v>
      </c>
      <c r="F123" s="18">
        <v>4</v>
      </c>
      <c r="G123" s="18" t="s">
        <v>2933</v>
      </c>
      <c r="H123" s="18" t="s">
        <v>40</v>
      </c>
    </row>
    <row r="124" spans="1:9" x14ac:dyDescent="0.25">
      <c r="A124" s="18">
        <v>255</v>
      </c>
      <c r="B124" s="18" t="s">
        <v>11</v>
      </c>
      <c r="C124" s="18" t="s">
        <v>2939</v>
      </c>
      <c r="D124" s="18" t="s">
        <v>29</v>
      </c>
      <c r="E124" s="18" t="s">
        <v>15</v>
      </c>
      <c r="F124" s="18">
        <v>4</v>
      </c>
      <c r="G124" s="18" t="s">
        <v>602</v>
      </c>
      <c r="H124" s="18" t="s">
        <v>40</v>
      </c>
    </row>
    <row r="125" spans="1:9" x14ac:dyDescent="0.25">
      <c r="A125" s="18">
        <v>268</v>
      </c>
      <c r="B125" s="18" t="s">
        <v>17</v>
      </c>
      <c r="C125" s="18" t="s">
        <v>2958</v>
      </c>
      <c r="D125" s="18" t="s">
        <v>85</v>
      </c>
      <c r="E125" s="18" t="s">
        <v>15</v>
      </c>
      <c r="F125" s="18">
        <v>4</v>
      </c>
      <c r="G125" s="18" t="s">
        <v>2959</v>
      </c>
      <c r="H125" s="18" t="s">
        <v>2897</v>
      </c>
    </row>
    <row r="126" spans="1:9" x14ac:dyDescent="0.25">
      <c r="A126" s="18">
        <v>269</v>
      </c>
      <c r="B126" s="18" t="s">
        <v>3</v>
      </c>
      <c r="C126" s="18" t="s">
        <v>2860</v>
      </c>
      <c r="D126" s="18" t="s">
        <v>3</v>
      </c>
      <c r="E126" s="18" t="s">
        <v>15</v>
      </c>
      <c r="F126" s="18">
        <v>1</v>
      </c>
      <c r="G126" s="18" t="s">
        <v>2960</v>
      </c>
      <c r="H126" s="18" t="s">
        <v>9</v>
      </c>
    </row>
    <row r="127" spans="1:9" x14ac:dyDescent="0.25">
      <c r="A127" s="18">
        <v>271</v>
      </c>
      <c r="B127" s="18" t="s">
        <v>17</v>
      </c>
      <c r="C127" s="18" t="s">
        <v>2961</v>
      </c>
      <c r="D127" s="18" t="s">
        <v>29</v>
      </c>
      <c r="E127" s="18" t="s">
        <v>15</v>
      </c>
      <c r="F127" s="18">
        <v>4</v>
      </c>
      <c r="G127" s="18" t="s">
        <v>602</v>
      </c>
      <c r="H127" s="18" t="s">
        <v>9</v>
      </c>
    </row>
    <row r="128" spans="1:9" x14ac:dyDescent="0.25">
      <c r="A128" s="18">
        <v>275</v>
      </c>
      <c r="B128" s="18" t="s">
        <v>17</v>
      </c>
      <c r="C128" s="18" t="s">
        <v>2967</v>
      </c>
      <c r="D128" s="18" t="s">
        <v>29</v>
      </c>
      <c r="E128" s="18" t="s">
        <v>15</v>
      </c>
      <c r="F128" s="18">
        <v>4</v>
      </c>
      <c r="G128" s="18" t="s">
        <v>602</v>
      </c>
      <c r="H128" s="18" t="s">
        <v>2873</v>
      </c>
    </row>
    <row r="129" spans="1:9" x14ac:dyDescent="0.25">
      <c r="A129" s="18">
        <v>233</v>
      </c>
      <c r="B129" s="18" t="s">
        <v>11</v>
      </c>
      <c r="C129" s="18" t="s">
        <v>2972</v>
      </c>
      <c r="D129" s="18" t="s">
        <v>29</v>
      </c>
      <c r="E129" s="18" t="s">
        <v>15</v>
      </c>
      <c r="F129" s="18">
        <v>5</v>
      </c>
      <c r="G129" s="18" t="s">
        <v>2973</v>
      </c>
      <c r="H129" s="18" t="s">
        <v>9</v>
      </c>
    </row>
    <row r="130" spans="1:9" x14ac:dyDescent="0.25">
      <c r="A130" s="18">
        <v>278</v>
      </c>
      <c r="B130" s="18" t="s">
        <v>17</v>
      </c>
      <c r="C130" s="18" t="s">
        <v>2977</v>
      </c>
      <c r="D130" s="18" t="s">
        <v>29</v>
      </c>
      <c r="E130" s="18" t="s">
        <v>15</v>
      </c>
      <c r="F130" s="18">
        <v>3</v>
      </c>
      <c r="G130" s="18" t="s">
        <v>591</v>
      </c>
      <c r="H130" s="18" t="s">
        <v>26</v>
      </c>
    </row>
    <row r="131" spans="1:9" x14ac:dyDescent="0.25">
      <c r="A131" s="18">
        <v>289</v>
      </c>
      <c r="B131" s="18" t="s">
        <v>3</v>
      </c>
      <c r="C131" s="18" t="s">
        <v>2993</v>
      </c>
      <c r="D131" s="18" t="s">
        <v>2888</v>
      </c>
      <c r="E131" s="18" t="s">
        <v>15</v>
      </c>
      <c r="F131" s="18">
        <v>5</v>
      </c>
      <c r="G131" s="18" t="s">
        <v>2994</v>
      </c>
      <c r="H131" s="18" t="s">
        <v>40</v>
      </c>
    </row>
    <row r="132" spans="1:9" x14ac:dyDescent="0.25">
      <c r="A132" s="18">
        <v>293</v>
      </c>
      <c r="B132" s="18" t="s">
        <v>356</v>
      </c>
      <c r="C132" s="18" t="s">
        <v>2997</v>
      </c>
      <c r="D132" s="18" t="s">
        <v>3</v>
      </c>
      <c r="E132" s="18" t="s">
        <v>15</v>
      </c>
      <c r="F132" s="18">
        <v>3</v>
      </c>
      <c r="G132" s="18" t="s">
        <v>2998</v>
      </c>
      <c r="H132" s="18" t="s">
        <v>26</v>
      </c>
    </row>
    <row r="133" spans="1:9" x14ac:dyDescent="0.25">
      <c r="A133" s="18">
        <v>211</v>
      </c>
      <c r="B133" s="18" t="s">
        <v>3</v>
      </c>
      <c r="C133" s="18" t="s">
        <v>3013</v>
      </c>
      <c r="D133" s="18" t="s">
        <v>168</v>
      </c>
      <c r="E133" s="18" t="s">
        <v>15</v>
      </c>
      <c r="F133" s="18">
        <v>5</v>
      </c>
      <c r="G133" s="18" t="s">
        <v>3014</v>
      </c>
      <c r="H133" s="18" t="s">
        <v>2873</v>
      </c>
      <c r="I133" s="18" t="s">
        <v>3015</v>
      </c>
    </row>
    <row r="134" spans="1:9" x14ac:dyDescent="0.25">
      <c r="A134" s="17" t="s">
        <v>1156</v>
      </c>
      <c r="B134" s="18" t="s">
        <v>11</v>
      </c>
      <c r="C134" s="18" t="s">
        <v>2851</v>
      </c>
      <c r="D134" s="18" t="s">
        <v>3</v>
      </c>
      <c r="E134" s="18" t="s">
        <v>15</v>
      </c>
      <c r="F134" s="18">
        <v>4</v>
      </c>
      <c r="G134" s="18" t="s">
        <v>3020</v>
      </c>
      <c r="H134" s="18" t="s">
        <v>9</v>
      </c>
      <c r="I134" s="18" t="s">
        <v>6</v>
      </c>
    </row>
    <row r="135" spans="1:9" x14ac:dyDescent="0.25">
      <c r="A135" s="17" t="s">
        <v>1160</v>
      </c>
      <c r="B135" s="18" t="s">
        <v>11</v>
      </c>
      <c r="C135" s="18" t="s">
        <v>3021</v>
      </c>
      <c r="D135" s="18" t="s">
        <v>3022</v>
      </c>
      <c r="E135" s="18" t="s">
        <v>15</v>
      </c>
      <c r="F135" s="18">
        <v>5</v>
      </c>
      <c r="G135" s="18" t="s">
        <v>673</v>
      </c>
      <c r="H135" s="18" t="s">
        <v>2873</v>
      </c>
      <c r="I135" s="18" t="s">
        <v>6</v>
      </c>
    </row>
    <row r="136" spans="1:9" x14ac:dyDescent="0.25">
      <c r="A136" s="17" t="s">
        <v>1182</v>
      </c>
      <c r="B136" s="18" t="s">
        <v>3</v>
      </c>
      <c r="C136" s="18" t="s">
        <v>3030</v>
      </c>
      <c r="D136" s="18" t="s">
        <v>3</v>
      </c>
      <c r="E136" s="18" t="s">
        <v>15</v>
      </c>
      <c r="F136" s="18">
        <v>2</v>
      </c>
      <c r="G136" s="18" t="s">
        <v>53</v>
      </c>
      <c r="H136" s="18" t="s">
        <v>2873</v>
      </c>
      <c r="I136" s="18" t="s">
        <v>6</v>
      </c>
    </row>
    <row r="137" spans="1:9" x14ac:dyDescent="0.25">
      <c r="A137" s="17" t="s">
        <v>1187</v>
      </c>
      <c r="B137" s="18" t="s">
        <v>11</v>
      </c>
      <c r="C137" s="18" t="s">
        <v>3021</v>
      </c>
      <c r="D137" s="18" t="s">
        <v>112</v>
      </c>
      <c r="E137" s="18" t="s">
        <v>15</v>
      </c>
      <c r="F137" s="18">
        <v>3</v>
      </c>
      <c r="G137" s="18" t="s">
        <v>673</v>
      </c>
      <c r="H137" s="18" t="s">
        <v>2873</v>
      </c>
      <c r="I137" s="18" t="s">
        <v>6</v>
      </c>
    </row>
    <row r="138" spans="1:9" x14ac:dyDescent="0.25">
      <c r="A138" s="17" t="s">
        <v>1195</v>
      </c>
      <c r="B138" s="18" t="s">
        <v>11</v>
      </c>
      <c r="C138" s="18" t="s">
        <v>2851</v>
      </c>
      <c r="D138" s="18" t="s">
        <v>3</v>
      </c>
      <c r="E138" s="18" t="s">
        <v>15</v>
      </c>
      <c r="F138" s="18">
        <v>3</v>
      </c>
      <c r="G138" s="18" t="s">
        <v>53</v>
      </c>
      <c r="H138" s="18" t="s">
        <v>2873</v>
      </c>
      <c r="I138" s="16"/>
    </row>
    <row r="139" spans="1:9" x14ac:dyDescent="0.25">
      <c r="A139" s="17" t="s">
        <v>1199</v>
      </c>
      <c r="B139" s="18" t="s">
        <v>11</v>
      </c>
      <c r="C139" s="18" t="s">
        <v>3027</v>
      </c>
      <c r="D139" s="18" t="s">
        <v>3</v>
      </c>
      <c r="E139" s="18" t="s">
        <v>15</v>
      </c>
      <c r="F139" s="18">
        <v>3</v>
      </c>
      <c r="G139" s="18" t="s">
        <v>3032</v>
      </c>
      <c r="H139" s="18" t="s">
        <v>2873</v>
      </c>
      <c r="I139" s="16"/>
    </row>
    <row r="140" spans="1:9" x14ac:dyDescent="0.25">
      <c r="A140" s="17" t="s">
        <v>1212</v>
      </c>
      <c r="B140" s="18" t="s">
        <v>11</v>
      </c>
      <c r="C140" s="18" t="s">
        <v>3023</v>
      </c>
      <c r="D140" s="18" t="s">
        <v>3</v>
      </c>
      <c r="E140" s="18" t="s">
        <v>15</v>
      </c>
      <c r="F140" s="18">
        <v>1</v>
      </c>
      <c r="G140" s="18" t="s">
        <v>504</v>
      </c>
      <c r="H140" s="18" t="s">
        <v>26</v>
      </c>
      <c r="I140" s="16"/>
    </row>
    <row r="141" spans="1:9" x14ac:dyDescent="0.25">
      <c r="A141" s="17" t="s">
        <v>1216</v>
      </c>
      <c r="B141" s="18" t="s">
        <v>11</v>
      </c>
      <c r="C141" s="18" t="s">
        <v>3021</v>
      </c>
      <c r="D141" s="18" t="s">
        <v>3</v>
      </c>
      <c r="E141" s="18" t="s">
        <v>15</v>
      </c>
      <c r="F141" s="18">
        <v>2</v>
      </c>
      <c r="G141" s="18" t="s">
        <v>673</v>
      </c>
      <c r="H141" s="18" t="s">
        <v>2873</v>
      </c>
      <c r="I141" s="16"/>
    </row>
    <row r="142" spans="1:9" x14ac:dyDescent="0.25">
      <c r="A142" s="17" t="s">
        <v>1220</v>
      </c>
      <c r="B142" s="18" t="s">
        <v>11</v>
      </c>
      <c r="C142" s="18" t="s">
        <v>3021</v>
      </c>
      <c r="D142" s="18" t="s">
        <v>3</v>
      </c>
      <c r="E142" s="18" t="s">
        <v>15</v>
      </c>
      <c r="F142" s="18">
        <v>2</v>
      </c>
      <c r="G142" s="18" t="s">
        <v>673</v>
      </c>
      <c r="H142" s="18" t="s">
        <v>2873</v>
      </c>
      <c r="I142" s="16"/>
    </row>
    <row r="143" spans="1:9" x14ac:dyDescent="0.25">
      <c r="A143" s="17" t="s">
        <v>1228</v>
      </c>
      <c r="B143" s="18" t="s">
        <v>11</v>
      </c>
      <c r="C143" s="18" t="s">
        <v>3021</v>
      </c>
      <c r="D143" s="18" t="s">
        <v>3</v>
      </c>
      <c r="E143" s="18" t="s">
        <v>15</v>
      </c>
      <c r="F143" s="18">
        <v>2</v>
      </c>
      <c r="G143" s="18" t="s">
        <v>673</v>
      </c>
      <c r="H143" s="18" t="s">
        <v>2873</v>
      </c>
      <c r="I143" s="18" t="s">
        <v>3026</v>
      </c>
    </row>
    <row r="144" spans="1:9" x14ac:dyDescent="0.25">
      <c r="A144" s="17" t="s">
        <v>1232</v>
      </c>
      <c r="B144" s="18" t="s">
        <v>11</v>
      </c>
      <c r="C144" s="18" t="s">
        <v>3035</v>
      </c>
      <c r="D144" s="18" t="s">
        <v>3</v>
      </c>
      <c r="E144" s="18" t="s">
        <v>15</v>
      </c>
      <c r="F144" s="18">
        <v>1</v>
      </c>
      <c r="G144" s="18" t="s">
        <v>3036</v>
      </c>
      <c r="H144" s="18" t="s">
        <v>26</v>
      </c>
      <c r="I144" s="16"/>
    </row>
    <row r="145" spans="1:9" x14ac:dyDescent="0.25">
      <c r="A145" s="17" t="s">
        <v>1236</v>
      </c>
      <c r="B145" s="18" t="s">
        <v>356</v>
      </c>
      <c r="C145" s="18" t="s">
        <v>3037</v>
      </c>
      <c r="D145" s="18" t="s">
        <v>3</v>
      </c>
      <c r="E145" s="18" t="s">
        <v>15</v>
      </c>
      <c r="F145" s="18">
        <v>2</v>
      </c>
      <c r="G145" s="18" t="s">
        <v>504</v>
      </c>
      <c r="H145" s="18" t="s">
        <v>9</v>
      </c>
      <c r="I145" s="18" t="s">
        <v>3038</v>
      </c>
    </row>
    <row r="146" spans="1:9" x14ac:dyDescent="0.25">
      <c r="A146" s="18">
        <v>100</v>
      </c>
      <c r="B146" s="18" t="s">
        <v>11</v>
      </c>
      <c r="C146" s="18" t="s">
        <v>3039</v>
      </c>
      <c r="D146" s="18" t="s">
        <v>3</v>
      </c>
      <c r="E146" s="18" t="s">
        <v>15</v>
      </c>
      <c r="F146" s="18">
        <v>3</v>
      </c>
      <c r="G146" s="18" t="s">
        <v>585</v>
      </c>
      <c r="H146" s="18" t="s">
        <v>26</v>
      </c>
      <c r="I146" s="16"/>
    </row>
    <row r="147" spans="1:9" x14ac:dyDescent="0.25">
      <c r="A147" s="18">
        <v>333</v>
      </c>
      <c r="B147" s="18" t="s">
        <v>17</v>
      </c>
      <c r="C147" s="18" t="s">
        <v>3047</v>
      </c>
      <c r="D147" s="18" t="s">
        <v>85</v>
      </c>
      <c r="E147" s="18" t="s">
        <v>15</v>
      </c>
      <c r="F147" s="18">
        <v>4</v>
      </c>
      <c r="G147" s="18" t="s">
        <v>2879</v>
      </c>
      <c r="H147" s="18" t="s">
        <v>9</v>
      </c>
      <c r="I147" s="16"/>
    </row>
    <row r="148" spans="1:9" x14ac:dyDescent="0.25">
      <c r="A148" s="18">
        <v>334</v>
      </c>
      <c r="B148" s="18" t="s">
        <v>3</v>
      </c>
      <c r="C148" s="18" t="s">
        <v>3048</v>
      </c>
      <c r="D148" s="18" t="s">
        <v>3</v>
      </c>
      <c r="E148" s="18" t="s">
        <v>15</v>
      </c>
      <c r="F148" s="18">
        <v>1</v>
      </c>
      <c r="G148" s="18" t="s">
        <v>176</v>
      </c>
      <c r="H148" s="18" t="s">
        <v>2873</v>
      </c>
      <c r="I148" s="16"/>
    </row>
    <row r="149" spans="1:9" x14ac:dyDescent="0.25">
      <c r="A149" s="18">
        <v>337</v>
      </c>
      <c r="B149" s="18" t="s">
        <v>17</v>
      </c>
      <c r="C149" s="18" t="s">
        <v>3051</v>
      </c>
      <c r="D149" s="18" t="s">
        <v>2888</v>
      </c>
      <c r="E149" s="18" t="s">
        <v>15</v>
      </c>
      <c r="F149" s="18">
        <v>4</v>
      </c>
      <c r="G149" s="18" t="s">
        <v>16</v>
      </c>
      <c r="H149" s="18" t="s">
        <v>313</v>
      </c>
      <c r="I149" s="16"/>
    </row>
    <row r="150" spans="1:9" x14ac:dyDescent="0.25">
      <c r="A150" s="18">
        <v>339</v>
      </c>
      <c r="B150" s="18" t="s">
        <v>11</v>
      </c>
      <c r="C150" s="18" t="s">
        <v>3053</v>
      </c>
      <c r="D150" s="18" t="s">
        <v>3254</v>
      </c>
      <c r="E150" s="18" t="s">
        <v>15</v>
      </c>
      <c r="F150" s="18">
        <v>5</v>
      </c>
      <c r="G150" s="18" t="s">
        <v>3005</v>
      </c>
      <c r="H150" s="18" t="s">
        <v>9</v>
      </c>
      <c r="I150" s="16"/>
    </row>
    <row r="151" spans="1:9" x14ac:dyDescent="0.25">
      <c r="A151" s="18">
        <v>346</v>
      </c>
      <c r="B151" s="18" t="s">
        <v>11</v>
      </c>
      <c r="C151" s="18" t="s">
        <v>3062</v>
      </c>
      <c r="D151" s="18" t="s">
        <v>112</v>
      </c>
      <c r="E151" s="18" t="s">
        <v>15</v>
      </c>
      <c r="F151" s="18">
        <v>2</v>
      </c>
      <c r="G151" s="18" t="s">
        <v>2924</v>
      </c>
      <c r="H151" s="18" t="s">
        <v>2873</v>
      </c>
      <c r="I151" s="18" t="s">
        <v>3063</v>
      </c>
    </row>
    <row r="152" spans="1:9" x14ac:dyDescent="0.25">
      <c r="A152" s="18">
        <v>350</v>
      </c>
      <c r="B152" s="18" t="s">
        <v>11</v>
      </c>
      <c r="C152" s="18" t="s">
        <v>3039</v>
      </c>
      <c r="D152" s="18" t="s">
        <v>29</v>
      </c>
      <c r="E152" s="18" t="s">
        <v>15</v>
      </c>
      <c r="F152" s="18">
        <v>3</v>
      </c>
      <c r="G152" s="18" t="s">
        <v>585</v>
      </c>
      <c r="H152" s="18" t="s">
        <v>9</v>
      </c>
      <c r="I152" s="16"/>
    </row>
    <row r="153" spans="1:9" x14ac:dyDescent="0.25">
      <c r="A153" s="18">
        <v>353</v>
      </c>
      <c r="B153" s="18" t="s">
        <v>11</v>
      </c>
      <c r="C153" s="18" t="s">
        <v>3023</v>
      </c>
      <c r="D153" s="18" t="s">
        <v>3</v>
      </c>
      <c r="E153" s="18" t="s">
        <v>15</v>
      </c>
      <c r="F153" s="18">
        <v>1</v>
      </c>
      <c r="G153" s="18" t="s">
        <v>53</v>
      </c>
      <c r="H153" s="18" t="s">
        <v>9</v>
      </c>
      <c r="I153" s="16"/>
    </row>
    <row r="154" spans="1:9" x14ac:dyDescent="0.25">
      <c r="A154" s="18">
        <v>355</v>
      </c>
      <c r="B154" s="18" t="s">
        <v>11</v>
      </c>
      <c r="C154" s="18" t="s">
        <v>3068</v>
      </c>
      <c r="D154" s="18" t="s">
        <v>3069</v>
      </c>
      <c r="E154" s="18" t="s">
        <v>15</v>
      </c>
      <c r="F154" s="18">
        <v>1</v>
      </c>
      <c r="G154" s="18" t="s">
        <v>53</v>
      </c>
      <c r="H154" s="18" t="s">
        <v>9</v>
      </c>
      <c r="I154" s="16"/>
    </row>
    <row r="155" spans="1:9" x14ac:dyDescent="0.25">
      <c r="A155" s="18">
        <v>356</v>
      </c>
      <c r="B155" s="18" t="s">
        <v>356</v>
      </c>
      <c r="C155" s="18" t="s">
        <v>3070</v>
      </c>
      <c r="D155" s="18" t="s">
        <v>3069</v>
      </c>
      <c r="E155" s="18" t="s">
        <v>15</v>
      </c>
      <c r="F155" s="18">
        <v>3</v>
      </c>
      <c r="G155" s="18" t="s">
        <v>3071</v>
      </c>
      <c r="H155" s="18" t="s">
        <v>9</v>
      </c>
      <c r="I155" s="16"/>
    </row>
    <row r="156" spans="1:9" x14ac:dyDescent="0.25">
      <c r="A156" s="18">
        <v>357</v>
      </c>
      <c r="B156" s="18" t="s">
        <v>11</v>
      </c>
      <c r="C156" s="18" t="s">
        <v>3023</v>
      </c>
      <c r="D156" s="18" t="s">
        <v>3</v>
      </c>
      <c r="E156" s="18" t="s">
        <v>15</v>
      </c>
      <c r="F156" s="18">
        <v>3</v>
      </c>
      <c r="G156" s="18" t="s">
        <v>3014</v>
      </c>
      <c r="H156" s="18" t="s">
        <v>9</v>
      </c>
      <c r="I156" s="16"/>
    </row>
    <row r="157" spans="1:9" x14ac:dyDescent="0.25">
      <c r="A157" s="18">
        <v>359</v>
      </c>
      <c r="B157" s="18" t="s">
        <v>11</v>
      </c>
      <c r="C157" s="18" t="s">
        <v>3073</v>
      </c>
      <c r="D157" s="18" t="s">
        <v>3074</v>
      </c>
      <c r="E157" s="18" t="s">
        <v>15</v>
      </c>
      <c r="F157" s="18">
        <v>4</v>
      </c>
      <c r="G157" s="18" t="s">
        <v>53</v>
      </c>
      <c r="H157" s="18" t="s">
        <v>9</v>
      </c>
      <c r="I157" s="16"/>
    </row>
    <row r="158" spans="1:9" x14ac:dyDescent="0.25">
      <c r="A158" s="18">
        <v>360</v>
      </c>
      <c r="B158" s="18" t="s">
        <v>11</v>
      </c>
      <c r="C158" s="18" t="s">
        <v>3075</v>
      </c>
      <c r="D158" s="18" t="s">
        <v>168</v>
      </c>
      <c r="E158" s="18" t="s">
        <v>15</v>
      </c>
      <c r="F158" s="18">
        <v>1</v>
      </c>
      <c r="G158" s="18" t="s">
        <v>3076</v>
      </c>
      <c r="H158" s="18" t="s">
        <v>9</v>
      </c>
      <c r="I158" s="16"/>
    </row>
    <row r="159" spans="1:9" x14ac:dyDescent="0.25">
      <c r="A159" s="18">
        <v>361</v>
      </c>
      <c r="B159" s="18" t="s">
        <v>3</v>
      </c>
      <c r="C159" s="18" t="s">
        <v>3077</v>
      </c>
      <c r="D159" s="18" t="s">
        <v>295</v>
      </c>
      <c r="E159" s="18" t="s">
        <v>15</v>
      </c>
      <c r="F159" s="18">
        <v>1</v>
      </c>
      <c r="G159" s="18" t="s">
        <v>605</v>
      </c>
      <c r="H159" s="18" t="s">
        <v>26</v>
      </c>
      <c r="I159" s="16"/>
    </row>
    <row r="160" spans="1:9" x14ac:dyDescent="0.25">
      <c r="A160" s="18">
        <v>362</v>
      </c>
      <c r="B160" s="18" t="s">
        <v>11</v>
      </c>
      <c r="C160" s="18" t="s">
        <v>3078</v>
      </c>
      <c r="D160" s="18" t="s">
        <v>3</v>
      </c>
      <c r="E160" s="18" t="s">
        <v>15</v>
      </c>
      <c r="F160" s="18">
        <v>4</v>
      </c>
      <c r="G160" s="18" t="s">
        <v>3079</v>
      </c>
      <c r="H160" s="18" t="s">
        <v>40</v>
      </c>
      <c r="I160" s="16"/>
    </row>
    <row r="161" spans="1:9" x14ac:dyDescent="0.25">
      <c r="A161" s="18">
        <v>365</v>
      </c>
      <c r="B161" s="18" t="s">
        <v>17</v>
      </c>
      <c r="C161" s="18" t="s">
        <v>2858</v>
      </c>
      <c r="D161" s="18" t="s">
        <v>3</v>
      </c>
      <c r="E161" s="18" t="s">
        <v>15</v>
      </c>
      <c r="F161" s="18">
        <v>3</v>
      </c>
      <c r="G161" s="18" t="s">
        <v>2926</v>
      </c>
      <c r="H161" s="18" t="s">
        <v>2897</v>
      </c>
      <c r="I161" s="16"/>
    </row>
    <row r="162" spans="1:9" x14ac:dyDescent="0.25">
      <c r="A162" s="18">
        <v>394</v>
      </c>
      <c r="B162" s="18" t="s">
        <v>17</v>
      </c>
      <c r="C162" s="18" t="s">
        <v>3087</v>
      </c>
      <c r="D162" s="18" t="s">
        <v>136</v>
      </c>
      <c r="E162" s="18" t="s">
        <v>15</v>
      </c>
      <c r="F162" s="18">
        <v>5</v>
      </c>
      <c r="G162" s="18" t="s">
        <v>39</v>
      </c>
      <c r="H162" s="18" t="s">
        <v>26</v>
      </c>
      <c r="I162" s="16"/>
    </row>
    <row r="163" spans="1:9" x14ac:dyDescent="0.25">
      <c r="A163" s="18">
        <v>395</v>
      </c>
      <c r="B163" s="18" t="s">
        <v>11</v>
      </c>
      <c r="C163" s="18" t="s">
        <v>3088</v>
      </c>
      <c r="D163" s="18" t="s">
        <v>168</v>
      </c>
      <c r="E163" s="18" t="s">
        <v>15</v>
      </c>
      <c r="F163" s="18">
        <v>4</v>
      </c>
      <c r="G163" s="18" t="s">
        <v>16</v>
      </c>
      <c r="H163" s="18" t="s">
        <v>9</v>
      </c>
      <c r="I163" s="16"/>
    </row>
    <row r="164" spans="1:9" x14ac:dyDescent="0.25">
      <c r="A164" s="18">
        <v>397</v>
      </c>
      <c r="B164" s="18" t="s">
        <v>3</v>
      </c>
      <c r="C164" s="18" t="s">
        <v>3091</v>
      </c>
      <c r="D164" s="18" t="s">
        <v>136</v>
      </c>
      <c r="E164" s="18" t="s">
        <v>15</v>
      </c>
      <c r="F164" s="18">
        <v>4</v>
      </c>
      <c r="G164" s="18" t="s">
        <v>673</v>
      </c>
      <c r="H164" s="18" t="s">
        <v>26</v>
      </c>
      <c r="I164" s="16"/>
    </row>
    <row r="165" spans="1:9" x14ac:dyDescent="0.25">
      <c r="A165" s="18">
        <v>400</v>
      </c>
      <c r="B165" s="18" t="s">
        <v>11</v>
      </c>
      <c r="C165" s="18" t="s">
        <v>3097</v>
      </c>
      <c r="D165" s="18" t="s">
        <v>3</v>
      </c>
      <c r="E165" s="18" t="s">
        <v>15</v>
      </c>
      <c r="F165" s="18">
        <v>2</v>
      </c>
      <c r="G165" s="18" t="s">
        <v>53</v>
      </c>
      <c r="H165" s="18" t="s">
        <v>120</v>
      </c>
      <c r="I165" s="16"/>
    </row>
    <row r="166" spans="1:9" x14ac:dyDescent="0.25">
      <c r="A166" s="18">
        <v>401</v>
      </c>
      <c r="B166" s="18" t="s">
        <v>3</v>
      </c>
      <c r="C166" s="18" t="s">
        <v>3098</v>
      </c>
      <c r="D166" s="18" t="s">
        <v>3</v>
      </c>
      <c r="E166" s="18" t="s">
        <v>15</v>
      </c>
      <c r="F166" s="18">
        <v>3</v>
      </c>
      <c r="G166" s="18" t="s">
        <v>3099</v>
      </c>
      <c r="H166" s="18" t="s">
        <v>9</v>
      </c>
      <c r="I166" s="16"/>
    </row>
    <row r="167" spans="1:9" x14ac:dyDescent="0.25">
      <c r="A167" s="18">
        <v>402</v>
      </c>
      <c r="B167" s="18" t="s">
        <v>17</v>
      </c>
      <c r="C167" s="18" t="s">
        <v>3100</v>
      </c>
      <c r="D167" s="18" t="s">
        <v>29</v>
      </c>
      <c r="E167" s="18" t="s">
        <v>15</v>
      </c>
      <c r="F167" s="18">
        <v>3</v>
      </c>
      <c r="G167" s="18" t="s">
        <v>3101</v>
      </c>
      <c r="H167" s="18" t="s">
        <v>9</v>
      </c>
      <c r="I167" s="16"/>
    </row>
    <row r="168" spans="1:9" x14ac:dyDescent="0.25">
      <c r="A168" s="18">
        <v>403</v>
      </c>
      <c r="B168" s="18" t="s">
        <v>3</v>
      </c>
      <c r="C168" s="18" t="s">
        <v>3102</v>
      </c>
      <c r="D168" s="18" t="s">
        <v>3</v>
      </c>
      <c r="E168" s="18" t="s">
        <v>15</v>
      </c>
      <c r="F168" s="18">
        <v>4</v>
      </c>
      <c r="G168" s="18" t="s">
        <v>2944</v>
      </c>
      <c r="H168" s="18" t="s">
        <v>9</v>
      </c>
      <c r="I168" s="16"/>
    </row>
    <row r="169" spans="1:9" x14ac:dyDescent="0.25">
      <c r="A169" s="18">
        <v>405</v>
      </c>
      <c r="B169" s="18" t="s">
        <v>17</v>
      </c>
      <c r="C169" s="18" t="s">
        <v>3105</v>
      </c>
      <c r="D169" s="18" t="s">
        <v>85</v>
      </c>
      <c r="E169" s="18" t="s">
        <v>15</v>
      </c>
      <c r="F169" s="18">
        <v>5</v>
      </c>
      <c r="G169" s="18" t="s">
        <v>2945</v>
      </c>
      <c r="H169" s="18" t="s">
        <v>26</v>
      </c>
      <c r="I169" s="16"/>
    </row>
    <row r="170" spans="1:9" x14ac:dyDescent="0.25">
      <c r="A170" s="18">
        <v>408</v>
      </c>
      <c r="B170" s="18" t="s">
        <v>11</v>
      </c>
      <c r="C170" s="18" t="s">
        <v>3109</v>
      </c>
      <c r="D170" s="18" t="s">
        <v>112</v>
      </c>
      <c r="E170" s="18" t="s">
        <v>15</v>
      </c>
      <c r="F170" s="18">
        <v>5</v>
      </c>
      <c r="G170" s="18" t="s">
        <v>16</v>
      </c>
      <c r="H170" s="18" t="s">
        <v>9</v>
      </c>
    </row>
    <row r="171" spans="1:9" x14ac:dyDescent="0.25">
      <c r="A171" s="18">
        <v>411</v>
      </c>
      <c r="B171" s="18" t="s">
        <v>11</v>
      </c>
      <c r="C171" s="18" t="s">
        <v>3112</v>
      </c>
      <c r="D171" s="18" t="s">
        <v>3</v>
      </c>
      <c r="E171" s="18" t="s">
        <v>15</v>
      </c>
      <c r="F171" s="18">
        <v>4</v>
      </c>
      <c r="G171" s="18" t="s">
        <v>3113</v>
      </c>
      <c r="H171" s="18" t="s">
        <v>9</v>
      </c>
    </row>
    <row r="172" spans="1:9" x14ac:dyDescent="0.25">
      <c r="A172" s="18">
        <v>412</v>
      </c>
      <c r="B172" s="18" t="s">
        <v>17</v>
      </c>
      <c r="C172" s="18" t="s">
        <v>3114</v>
      </c>
      <c r="D172" s="18" t="s">
        <v>29</v>
      </c>
      <c r="E172" s="18" t="s">
        <v>15</v>
      </c>
      <c r="F172" s="18">
        <v>4</v>
      </c>
      <c r="G172" s="18" t="s">
        <v>3101</v>
      </c>
      <c r="H172" s="18" t="s">
        <v>9</v>
      </c>
    </row>
    <row r="173" spans="1:9" x14ac:dyDescent="0.25">
      <c r="A173" s="18">
        <v>417</v>
      </c>
      <c r="B173" s="18" t="s">
        <v>3</v>
      </c>
      <c r="C173" s="18" t="s">
        <v>3120</v>
      </c>
      <c r="D173" s="18" t="s">
        <v>3</v>
      </c>
      <c r="E173" s="18" t="s">
        <v>15</v>
      </c>
      <c r="F173" s="18">
        <v>4</v>
      </c>
      <c r="G173" s="18" t="s">
        <v>3044</v>
      </c>
      <c r="H173" s="18" t="s">
        <v>9</v>
      </c>
    </row>
    <row r="174" spans="1:9" x14ac:dyDescent="0.25">
      <c r="A174" s="18">
        <v>421</v>
      </c>
      <c r="B174" s="18" t="s">
        <v>11</v>
      </c>
      <c r="C174" s="18" t="s">
        <v>3123</v>
      </c>
      <c r="D174" s="18" t="s">
        <v>3</v>
      </c>
      <c r="E174" s="18" t="s">
        <v>15</v>
      </c>
      <c r="F174" s="18">
        <v>5</v>
      </c>
      <c r="G174" s="18" t="s">
        <v>2982</v>
      </c>
      <c r="H174" s="18" t="s">
        <v>9</v>
      </c>
    </row>
    <row r="175" spans="1:9" x14ac:dyDescent="0.25">
      <c r="A175" s="18">
        <v>422</v>
      </c>
      <c r="B175" s="18" t="s">
        <v>11</v>
      </c>
      <c r="C175" s="18" t="s">
        <v>3124</v>
      </c>
      <c r="D175" s="18" t="s">
        <v>112</v>
      </c>
      <c r="E175" s="18" t="s">
        <v>15</v>
      </c>
      <c r="F175" s="18">
        <v>4</v>
      </c>
      <c r="G175" s="18" t="s">
        <v>3005</v>
      </c>
      <c r="H175" s="18" t="s">
        <v>9</v>
      </c>
    </row>
    <row r="176" spans="1:9" x14ac:dyDescent="0.25">
      <c r="A176" s="18">
        <v>423</v>
      </c>
      <c r="B176" s="18" t="s">
        <v>11</v>
      </c>
      <c r="C176" s="18" t="s">
        <v>3125</v>
      </c>
      <c r="D176" s="18" t="s">
        <v>3126</v>
      </c>
      <c r="E176" s="18" t="s">
        <v>15</v>
      </c>
      <c r="F176" s="18">
        <v>5</v>
      </c>
      <c r="G176" s="18" t="s">
        <v>3005</v>
      </c>
      <c r="H176" s="18" t="s">
        <v>9</v>
      </c>
    </row>
    <row r="177" spans="1:9" x14ac:dyDescent="0.25">
      <c r="A177" s="18">
        <v>424</v>
      </c>
      <c r="B177" s="18" t="s">
        <v>17</v>
      </c>
      <c r="C177" s="18" t="s">
        <v>3127</v>
      </c>
      <c r="D177" s="18" t="s">
        <v>2888</v>
      </c>
      <c r="E177" s="18" t="s">
        <v>15</v>
      </c>
      <c r="F177" s="18">
        <v>4</v>
      </c>
      <c r="G177" s="18" t="s">
        <v>3005</v>
      </c>
      <c r="H177" s="18" t="s">
        <v>9</v>
      </c>
    </row>
    <row r="178" spans="1:9" x14ac:dyDescent="0.25">
      <c r="A178" s="18">
        <v>425</v>
      </c>
      <c r="B178" s="18" t="s">
        <v>11</v>
      </c>
      <c r="C178" s="18" t="s">
        <v>3128</v>
      </c>
      <c r="D178" s="18" t="s">
        <v>112</v>
      </c>
      <c r="E178" s="18" t="s">
        <v>15</v>
      </c>
      <c r="F178" s="18">
        <v>5</v>
      </c>
      <c r="G178" s="18" t="s">
        <v>30</v>
      </c>
      <c r="H178" s="18" t="s">
        <v>2873</v>
      </c>
    </row>
    <row r="179" spans="1:9" x14ac:dyDescent="0.25">
      <c r="A179" s="18">
        <v>426</v>
      </c>
      <c r="B179" s="18" t="s">
        <v>3</v>
      </c>
      <c r="C179" s="18" t="s">
        <v>3129</v>
      </c>
      <c r="D179" s="18" t="s">
        <v>3130</v>
      </c>
      <c r="E179" s="18" t="s">
        <v>15</v>
      </c>
      <c r="F179" s="18">
        <v>5</v>
      </c>
      <c r="G179" s="18" t="s">
        <v>3131</v>
      </c>
      <c r="H179" s="18" t="s">
        <v>9</v>
      </c>
    </row>
    <row r="180" spans="1:9" x14ac:dyDescent="0.25">
      <c r="A180" s="18">
        <v>427</v>
      </c>
      <c r="B180" s="18" t="s">
        <v>3</v>
      </c>
      <c r="C180" s="18" t="s">
        <v>3132</v>
      </c>
      <c r="D180" s="18" t="s">
        <v>3</v>
      </c>
      <c r="E180" s="18" t="s">
        <v>15</v>
      </c>
      <c r="F180" s="18">
        <v>4</v>
      </c>
      <c r="G180" s="18" t="s">
        <v>3133</v>
      </c>
      <c r="H180" s="18" t="s">
        <v>26</v>
      </c>
    </row>
    <row r="181" spans="1:9" x14ac:dyDescent="0.25">
      <c r="A181" s="18">
        <v>429</v>
      </c>
      <c r="B181" s="18" t="s">
        <v>3</v>
      </c>
      <c r="C181" s="18" t="s">
        <v>3135</v>
      </c>
      <c r="D181" s="18" t="s">
        <v>3</v>
      </c>
      <c r="E181" s="18" t="s">
        <v>15</v>
      </c>
      <c r="F181" s="18">
        <v>4</v>
      </c>
      <c r="G181" s="18" t="s">
        <v>3136</v>
      </c>
      <c r="H181" s="18" t="s">
        <v>9</v>
      </c>
    </row>
    <row r="182" spans="1:9" x14ac:dyDescent="0.25">
      <c r="A182" s="18">
        <v>430</v>
      </c>
      <c r="B182" s="18" t="s">
        <v>17</v>
      </c>
      <c r="C182" s="18" t="s">
        <v>3137</v>
      </c>
      <c r="D182" s="18" t="s">
        <v>85</v>
      </c>
      <c r="E182" s="18" t="s">
        <v>15</v>
      </c>
      <c r="F182" s="18">
        <v>4</v>
      </c>
      <c r="G182" s="18" t="s">
        <v>3138</v>
      </c>
      <c r="H182" s="18" t="s">
        <v>9</v>
      </c>
    </row>
    <row r="183" spans="1:9" x14ac:dyDescent="0.25">
      <c r="A183" s="18">
        <v>379</v>
      </c>
      <c r="B183" s="18" t="s">
        <v>11</v>
      </c>
      <c r="C183" s="18" t="s">
        <v>3152</v>
      </c>
      <c r="D183" s="18" t="s">
        <v>2888</v>
      </c>
      <c r="E183" s="18" t="s">
        <v>15</v>
      </c>
      <c r="F183" s="18">
        <v>5</v>
      </c>
      <c r="G183" s="18" t="s">
        <v>39</v>
      </c>
      <c r="H183" s="18" t="s">
        <v>9</v>
      </c>
      <c r="I183" s="16"/>
    </row>
    <row r="184" spans="1:9" x14ac:dyDescent="0.25">
      <c r="A184" s="18">
        <v>390</v>
      </c>
      <c r="B184" s="18" t="s">
        <v>3</v>
      </c>
      <c r="C184" s="18" t="s">
        <v>3169</v>
      </c>
      <c r="D184" s="18" t="s">
        <v>144</v>
      </c>
      <c r="E184" s="18" t="s">
        <v>15</v>
      </c>
      <c r="F184" s="18">
        <v>5</v>
      </c>
      <c r="G184" s="18" t="s">
        <v>3170</v>
      </c>
      <c r="H184" s="18" t="s">
        <v>120</v>
      </c>
      <c r="I184" s="16"/>
    </row>
    <row r="185" spans="1:9" x14ac:dyDescent="0.25">
      <c r="A185" s="18">
        <v>304</v>
      </c>
      <c r="B185" s="18" t="s">
        <v>11</v>
      </c>
      <c r="C185" s="18" t="s">
        <v>3175</v>
      </c>
      <c r="D185" s="18" t="s">
        <v>3176</v>
      </c>
      <c r="E185" s="18" t="s">
        <v>15</v>
      </c>
      <c r="F185" s="18">
        <v>3</v>
      </c>
      <c r="G185" s="18" t="s">
        <v>2924</v>
      </c>
      <c r="H185" s="18" t="s">
        <v>9</v>
      </c>
      <c r="I185" s="18" t="s">
        <v>3177</v>
      </c>
    </row>
    <row r="186" spans="1:9" x14ac:dyDescent="0.25">
      <c r="A186" s="18">
        <v>235</v>
      </c>
      <c r="B186" s="18" t="s">
        <v>11</v>
      </c>
      <c r="C186" s="18" t="s">
        <v>3178</v>
      </c>
      <c r="D186" s="18" t="s">
        <v>29</v>
      </c>
      <c r="E186" s="18" t="s">
        <v>15</v>
      </c>
      <c r="F186" s="18">
        <v>5</v>
      </c>
      <c r="G186" s="18" t="s">
        <v>176</v>
      </c>
      <c r="H186" s="18" t="s">
        <v>9</v>
      </c>
      <c r="I186" s="16"/>
    </row>
    <row r="187" spans="1:9" x14ac:dyDescent="0.25">
      <c r="A187" s="18">
        <v>236</v>
      </c>
      <c r="B187" s="18" t="s">
        <v>17</v>
      </c>
      <c r="C187" s="18" t="s">
        <v>3179</v>
      </c>
      <c r="D187" s="18" t="s">
        <v>3180</v>
      </c>
      <c r="E187" s="18" t="s">
        <v>15</v>
      </c>
      <c r="F187" s="18">
        <v>5</v>
      </c>
      <c r="G187" s="18" t="s">
        <v>585</v>
      </c>
      <c r="H187" s="18" t="s">
        <v>9</v>
      </c>
      <c r="I187" s="16"/>
    </row>
    <row r="188" spans="1:9" x14ac:dyDescent="0.25">
      <c r="A188" s="18">
        <v>243</v>
      </c>
      <c r="B188" s="18" t="s">
        <v>3</v>
      </c>
      <c r="C188" s="18" t="s">
        <v>3040</v>
      </c>
      <c r="D188" s="18" t="s">
        <v>3</v>
      </c>
      <c r="E188" s="18" t="s">
        <v>15</v>
      </c>
      <c r="F188" s="18">
        <v>2</v>
      </c>
      <c r="G188" s="18" t="s">
        <v>3187</v>
      </c>
      <c r="H188" s="18" t="s">
        <v>9</v>
      </c>
      <c r="I188" s="18" t="s">
        <v>3188</v>
      </c>
    </row>
    <row r="189" spans="1:9" x14ac:dyDescent="0.25">
      <c r="A189" s="18">
        <v>246</v>
      </c>
      <c r="B189" s="18" t="s">
        <v>11</v>
      </c>
      <c r="C189" s="18" t="s">
        <v>3194</v>
      </c>
      <c r="D189" s="18" t="s">
        <v>3180</v>
      </c>
      <c r="E189" s="18" t="s">
        <v>15</v>
      </c>
      <c r="F189" s="18">
        <v>4</v>
      </c>
      <c r="G189" s="18" t="s">
        <v>585</v>
      </c>
      <c r="H189" s="18" t="s">
        <v>2897</v>
      </c>
      <c r="I189" s="16"/>
    </row>
    <row r="190" spans="1:9" x14ac:dyDescent="0.25">
      <c r="A190" s="18">
        <v>250</v>
      </c>
      <c r="B190" s="18" t="s">
        <v>17</v>
      </c>
      <c r="C190" s="18" t="s">
        <v>3200</v>
      </c>
      <c r="D190" s="18" t="s">
        <v>168</v>
      </c>
      <c r="E190" s="18" t="s">
        <v>15</v>
      </c>
      <c r="F190" s="18">
        <v>5</v>
      </c>
      <c r="G190" s="18" t="s">
        <v>2951</v>
      </c>
      <c r="H190" s="18" t="s">
        <v>9</v>
      </c>
      <c r="I190" s="16"/>
    </row>
    <row r="191" spans="1:9" x14ac:dyDescent="0.25">
      <c r="A191" s="17" t="s">
        <v>1002</v>
      </c>
      <c r="B191" s="18" t="s">
        <v>3</v>
      </c>
      <c r="C191" s="18" t="s">
        <v>3203</v>
      </c>
      <c r="D191" s="18" t="s">
        <v>22</v>
      </c>
      <c r="E191" s="18" t="s">
        <v>15</v>
      </c>
      <c r="F191" s="18">
        <v>4</v>
      </c>
      <c r="G191" s="18" t="s">
        <v>3028</v>
      </c>
      <c r="H191" s="18" t="s">
        <v>2873</v>
      </c>
      <c r="I191" s="16"/>
    </row>
    <row r="192" spans="1:9" x14ac:dyDescent="0.25">
      <c r="A192" s="17" t="s">
        <v>1006</v>
      </c>
      <c r="B192" s="18" t="s">
        <v>11</v>
      </c>
      <c r="C192" s="18" t="s">
        <v>3204</v>
      </c>
      <c r="D192" s="18" t="s">
        <v>22</v>
      </c>
      <c r="E192" s="18" t="s">
        <v>15</v>
      </c>
      <c r="F192" s="18">
        <v>5</v>
      </c>
      <c r="G192" s="18" t="s">
        <v>585</v>
      </c>
      <c r="H192" s="18" t="s">
        <v>9</v>
      </c>
      <c r="I192" s="16"/>
    </row>
    <row r="193" spans="1:9" x14ac:dyDescent="0.25">
      <c r="A193" s="17" t="s">
        <v>1010</v>
      </c>
      <c r="B193" s="18" t="s">
        <v>11</v>
      </c>
      <c r="C193" s="18" t="s">
        <v>3205</v>
      </c>
      <c r="D193" s="18" t="s">
        <v>22</v>
      </c>
      <c r="E193" s="18" t="s">
        <v>15</v>
      </c>
      <c r="F193" s="18">
        <v>5</v>
      </c>
      <c r="G193" s="18" t="s">
        <v>585</v>
      </c>
      <c r="H193" s="18" t="s">
        <v>9</v>
      </c>
      <c r="I193" s="16"/>
    </row>
    <row r="194" spans="1:9" x14ac:dyDescent="0.25">
      <c r="A194" s="17" t="s">
        <v>1014</v>
      </c>
      <c r="B194" s="18" t="s">
        <v>17</v>
      </c>
      <c r="C194" s="18" t="s">
        <v>3206</v>
      </c>
      <c r="D194" s="18" t="s">
        <v>22</v>
      </c>
      <c r="E194" s="18" t="s">
        <v>15</v>
      </c>
      <c r="F194" s="18">
        <v>4</v>
      </c>
      <c r="G194" s="18" t="s">
        <v>39</v>
      </c>
      <c r="H194" s="18" t="s">
        <v>9</v>
      </c>
      <c r="I194" s="16"/>
    </row>
    <row r="195" spans="1:9" x14ac:dyDescent="0.25">
      <c r="A195" s="18">
        <v>307</v>
      </c>
      <c r="B195" s="18" t="s">
        <v>17</v>
      </c>
      <c r="C195" s="18" t="s">
        <v>3215</v>
      </c>
      <c r="D195" s="18" t="s">
        <v>19</v>
      </c>
      <c r="E195" s="18" t="s">
        <v>15</v>
      </c>
      <c r="F195" s="18">
        <v>5</v>
      </c>
      <c r="G195" s="18" t="s">
        <v>340</v>
      </c>
      <c r="H195" s="18" t="s">
        <v>9</v>
      </c>
      <c r="I195" s="16"/>
    </row>
    <row r="196" spans="1:9" x14ac:dyDescent="0.25">
      <c r="A196" s="18">
        <v>309</v>
      </c>
      <c r="B196" s="18" t="s">
        <v>17</v>
      </c>
      <c r="C196" s="18" t="s">
        <v>3218</v>
      </c>
      <c r="D196" s="18" t="s">
        <v>85</v>
      </c>
      <c r="E196" s="18" t="s">
        <v>15</v>
      </c>
      <c r="F196" s="18">
        <v>3</v>
      </c>
      <c r="G196" s="18" t="s">
        <v>3219</v>
      </c>
      <c r="H196" s="18" t="s">
        <v>9</v>
      </c>
      <c r="I196" s="18" t="s">
        <v>3220</v>
      </c>
    </row>
    <row r="197" spans="1:9" x14ac:dyDescent="0.25">
      <c r="A197" s="18">
        <v>310</v>
      </c>
      <c r="B197" s="18" t="s">
        <v>17</v>
      </c>
      <c r="C197" s="18" t="s">
        <v>3221</v>
      </c>
      <c r="D197" s="18" t="s">
        <v>85</v>
      </c>
      <c r="E197" s="18" t="s">
        <v>15</v>
      </c>
      <c r="F197" s="18">
        <v>4</v>
      </c>
      <c r="G197" s="18" t="s">
        <v>3222</v>
      </c>
      <c r="H197" s="18" t="s">
        <v>9</v>
      </c>
      <c r="I197" s="18" t="s">
        <v>3223</v>
      </c>
    </row>
    <row r="198" spans="1:9" x14ac:dyDescent="0.25">
      <c r="A198" s="18">
        <v>311</v>
      </c>
      <c r="B198" s="18" t="s">
        <v>11</v>
      </c>
      <c r="C198" s="18" t="s">
        <v>3224</v>
      </c>
      <c r="D198" s="18" t="s">
        <v>112</v>
      </c>
      <c r="E198" s="18" t="s">
        <v>15</v>
      </c>
      <c r="F198" s="18">
        <v>4</v>
      </c>
      <c r="G198" s="18" t="s">
        <v>2879</v>
      </c>
      <c r="H198" s="18" t="s">
        <v>9</v>
      </c>
      <c r="I198" s="18" t="s">
        <v>3225</v>
      </c>
    </row>
    <row r="199" spans="1:9" x14ac:dyDescent="0.25">
      <c r="A199" s="18">
        <v>312</v>
      </c>
      <c r="B199" s="18" t="s">
        <v>11</v>
      </c>
      <c r="C199" s="18" t="s">
        <v>3039</v>
      </c>
      <c r="D199" s="18" t="s">
        <v>29</v>
      </c>
      <c r="E199" s="18" t="s">
        <v>15</v>
      </c>
      <c r="F199" s="18">
        <v>4</v>
      </c>
      <c r="G199" s="18" t="s">
        <v>340</v>
      </c>
      <c r="H199" s="18" t="s">
        <v>9</v>
      </c>
      <c r="I199" s="16"/>
    </row>
    <row r="200" spans="1:9" x14ac:dyDescent="0.25">
      <c r="A200" s="18">
        <v>314</v>
      </c>
      <c r="B200" s="18" t="s">
        <v>17</v>
      </c>
      <c r="C200" s="18" t="s">
        <v>3227</v>
      </c>
      <c r="D200" s="18" t="s">
        <v>85</v>
      </c>
      <c r="E200" s="18" t="s">
        <v>15</v>
      </c>
      <c r="F200" s="18">
        <v>4</v>
      </c>
      <c r="G200" s="18" t="s">
        <v>2901</v>
      </c>
      <c r="H200" s="18" t="s">
        <v>9</v>
      </c>
      <c r="I200" s="16"/>
    </row>
    <row r="201" spans="1:9" x14ac:dyDescent="0.25">
      <c r="A201" s="18">
        <v>318</v>
      </c>
      <c r="B201" s="18" t="s">
        <v>11</v>
      </c>
      <c r="C201" s="18" t="s">
        <v>3229</v>
      </c>
      <c r="D201" s="18" t="s">
        <v>3230</v>
      </c>
      <c r="E201" s="18" t="s">
        <v>15</v>
      </c>
      <c r="F201" s="18">
        <v>2</v>
      </c>
      <c r="G201" s="18" t="s">
        <v>2886</v>
      </c>
      <c r="H201" s="18" t="s">
        <v>9</v>
      </c>
      <c r="I201" s="16"/>
    </row>
    <row r="202" spans="1:9" x14ac:dyDescent="0.25">
      <c r="A202" s="18">
        <v>319</v>
      </c>
      <c r="B202" s="18" t="s">
        <v>3</v>
      </c>
      <c r="C202" s="18" t="s">
        <v>3232</v>
      </c>
      <c r="D202" s="18" t="s">
        <v>239</v>
      </c>
      <c r="E202" s="18" t="s">
        <v>15</v>
      </c>
      <c r="F202" s="18">
        <v>3</v>
      </c>
      <c r="G202" s="18" t="s">
        <v>3172</v>
      </c>
      <c r="H202" s="18" t="s">
        <v>9</v>
      </c>
      <c r="I202" s="16"/>
    </row>
    <row r="203" spans="1:9" x14ac:dyDescent="0.25">
      <c r="A203" s="18">
        <v>320</v>
      </c>
      <c r="B203" s="18" t="s">
        <v>17</v>
      </c>
      <c r="C203" s="18" t="s">
        <v>3233</v>
      </c>
      <c r="D203" s="18" t="s">
        <v>19</v>
      </c>
      <c r="E203" s="18" t="s">
        <v>15</v>
      </c>
      <c r="F203" s="18">
        <v>5</v>
      </c>
      <c r="G203" s="18" t="s">
        <v>3234</v>
      </c>
      <c r="H203" s="18" t="s">
        <v>9</v>
      </c>
      <c r="I203" s="16"/>
    </row>
    <row r="204" spans="1:9" x14ac:dyDescent="0.25">
      <c r="A204" s="18">
        <v>321</v>
      </c>
      <c r="B204" s="18" t="s">
        <v>11</v>
      </c>
      <c r="C204" s="18" t="s">
        <v>3235</v>
      </c>
      <c r="D204" s="18" t="s">
        <v>3236</v>
      </c>
      <c r="E204" s="18" t="s">
        <v>15</v>
      </c>
      <c r="F204" s="18">
        <v>4</v>
      </c>
      <c r="G204" s="18" t="s">
        <v>3034</v>
      </c>
      <c r="H204" s="18" t="s">
        <v>9</v>
      </c>
      <c r="I204" s="16"/>
    </row>
    <row r="205" spans="1:9" x14ac:dyDescent="0.25">
      <c r="A205" s="18">
        <v>322</v>
      </c>
      <c r="B205" s="18" t="s">
        <v>17</v>
      </c>
      <c r="C205" s="18" t="s">
        <v>3237</v>
      </c>
      <c r="D205" s="18" t="s">
        <v>136</v>
      </c>
      <c r="E205" s="18" t="s">
        <v>15</v>
      </c>
      <c r="F205" s="18">
        <v>5</v>
      </c>
      <c r="G205" s="18" t="s">
        <v>673</v>
      </c>
      <c r="H205" s="18" t="s">
        <v>9</v>
      </c>
      <c r="I205" s="16"/>
    </row>
    <row r="206" spans="1:9" x14ac:dyDescent="0.25">
      <c r="A206" s="18">
        <v>323</v>
      </c>
      <c r="B206" s="18" t="s">
        <v>17</v>
      </c>
      <c r="C206" s="18" t="s">
        <v>3238</v>
      </c>
      <c r="D206" s="18" t="s">
        <v>85</v>
      </c>
      <c r="E206" s="18" t="s">
        <v>15</v>
      </c>
      <c r="F206" s="18">
        <v>4</v>
      </c>
      <c r="G206" s="18" t="s">
        <v>3239</v>
      </c>
      <c r="H206" s="18" t="s">
        <v>9</v>
      </c>
      <c r="I206" s="16"/>
    </row>
    <row r="207" spans="1:9" x14ac:dyDescent="0.25">
      <c r="A207" s="18">
        <v>325</v>
      </c>
      <c r="B207" s="18" t="s">
        <v>11</v>
      </c>
      <c r="C207" s="18" t="s">
        <v>3243</v>
      </c>
      <c r="D207" s="18" t="s">
        <v>168</v>
      </c>
      <c r="E207" s="18" t="s">
        <v>15</v>
      </c>
      <c r="F207" s="18">
        <v>5</v>
      </c>
      <c r="G207" s="18" t="s">
        <v>2879</v>
      </c>
      <c r="H207" s="18" t="s">
        <v>9</v>
      </c>
      <c r="I207" s="18" t="s">
        <v>3225</v>
      </c>
    </row>
    <row r="208" spans="1:9" x14ac:dyDescent="0.25">
      <c r="A208" s="18">
        <v>329</v>
      </c>
      <c r="B208" s="18" t="s">
        <v>17</v>
      </c>
      <c r="C208" s="18" t="s">
        <v>3248</v>
      </c>
      <c r="D208" s="18" t="s">
        <v>168</v>
      </c>
      <c r="E208" s="18" t="s">
        <v>15</v>
      </c>
      <c r="F208" s="18">
        <v>4</v>
      </c>
      <c r="G208" s="18" t="s">
        <v>2945</v>
      </c>
      <c r="H208" s="18" t="s">
        <v>9</v>
      </c>
      <c r="I208" s="16"/>
    </row>
    <row r="209" spans="1:9" x14ac:dyDescent="0.25">
      <c r="A209" s="18">
        <v>330</v>
      </c>
      <c r="B209" s="18" t="s">
        <v>17</v>
      </c>
      <c r="C209" s="18" t="s">
        <v>3249</v>
      </c>
      <c r="D209" s="18" t="s">
        <v>168</v>
      </c>
      <c r="E209" s="18" t="s">
        <v>15</v>
      </c>
      <c r="F209" s="18">
        <v>5</v>
      </c>
      <c r="G209" s="18" t="s">
        <v>3250</v>
      </c>
      <c r="H209" s="18" t="s">
        <v>9</v>
      </c>
      <c r="I209" s="16"/>
    </row>
    <row r="210" spans="1:9" x14ac:dyDescent="0.25">
      <c r="A210" s="18">
        <v>126</v>
      </c>
      <c r="B210" s="18" t="s">
        <v>17</v>
      </c>
      <c r="C210" s="18" t="s">
        <v>2852</v>
      </c>
      <c r="D210" s="18" t="s">
        <v>259</v>
      </c>
      <c r="E210" s="18" t="s">
        <v>7</v>
      </c>
      <c r="F210" s="18">
        <v>4</v>
      </c>
      <c r="G210" s="18" t="s">
        <v>673</v>
      </c>
      <c r="H210" s="18" t="s">
        <v>9</v>
      </c>
      <c r="I210" s="18" t="s">
        <v>2853</v>
      </c>
    </row>
    <row r="211" spans="1:9" x14ac:dyDescent="0.25">
      <c r="A211" s="18">
        <v>129</v>
      </c>
      <c r="B211" s="18" t="s">
        <v>3</v>
      </c>
      <c r="C211" s="18" t="s">
        <v>2858</v>
      </c>
      <c r="D211" s="18" t="s">
        <v>295</v>
      </c>
      <c r="E211" s="18" t="s">
        <v>7</v>
      </c>
      <c r="F211" s="18">
        <v>1</v>
      </c>
      <c r="G211" s="18" t="s">
        <v>16</v>
      </c>
      <c r="H211" s="18" t="s">
        <v>9</v>
      </c>
      <c r="I211" s="18" t="s">
        <v>2859</v>
      </c>
    </row>
    <row r="212" spans="1:9" x14ac:dyDescent="0.25">
      <c r="A212" s="18">
        <v>134</v>
      </c>
      <c r="B212" s="18" t="s">
        <v>3</v>
      </c>
      <c r="C212" s="18" t="s">
        <v>2869</v>
      </c>
      <c r="D212" s="18" t="s">
        <v>3257</v>
      </c>
      <c r="E212" s="18" t="s">
        <v>7</v>
      </c>
      <c r="F212" s="18">
        <v>4</v>
      </c>
      <c r="G212" s="18" t="s">
        <v>2870</v>
      </c>
      <c r="H212" s="18" t="s">
        <v>2871</v>
      </c>
      <c r="I212" s="18" t="s">
        <v>2859</v>
      </c>
    </row>
    <row r="213" spans="1:9" x14ac:dyDescent="0.25">
      <c r="A213" s="18">
        <v>137</v>
      </c>
      <c r="B213" s="18" t="s">
        <v>3</v>
      </c>
      <c r="C213" s="18" t="s">
        <v>2876</v>
      </c>
      <c r="D213" s="18" t="s">
        <v>22</v>
      </c>
      <c r="E213" s="18" t="s">
        <v>7</v>
      </c>
      <c r="F213" s="18">
        <v>3</v>
      </c>
      <c r="G213" s="18" t="s">
        <v>2877</v>
      </c>
      <c r="H213" s="18" t="s">
        <v>2865</v>
      </c>
      <c r="I213" s="16"/>
    </row>
    <row r="214" spans="1:9" x14ac:dyDescent="0.25">
      <c r="A214" s="18">
        <v>142</v>
      </c>
      <c r="B214" s="18" t="s">
        <v>11</v>
      </c>
      <c r="C214" s="18" t="s">
        <v>2899</v>
      </c>
      <c r="D214" s="18" t="s">
        <v>29</v>
      </c>
      <c r="E214" s="18" t="s">
        <v>7</v>
      </c>
      <c r="F214" s="18">
        <v>3</v>
      </c>
      <c r="G214" s="18" t="s">
        <v>2900</v>
      </c>
      <c r="H214" s="18" t="s">
        <v>120</v>
      </c>
      <c r="I214" s="16"/>
    </row>
    <row r="215" spans="1:9" x14ac:dyDescent="0.25">
      <c r="A215" s="18">
        <v>257</v>
      </c>
      <c r="B215" s="18" t="s">
        <v>17</v>
      </c>
      <c r="C215" s="18" t="s">
        <v>2942</v>
      </c>
      <c r="D215" s="18" t="s">
        <v>85</v>
      </c>
      <c r="E215" s="18" t="s">
        <v>7</v>
      </c>
      <c r="F215" s="18">
        <v>4</v>
      </c>
      <c r="G215" s="18" t="s">
        <v>2943</v>
      </c>
      <c r="H215" s="18" t="s">
        <v>26</v>
      </c>
    </row>
    <row r="216" spans="1:9" x14ac:dyDescent="0.25">
      <c r="A216" s="18">
        <v>258</v>
      </c>
      <c r="B216" s="18" t="s">
        <v>17</v>
      </c>
      <c r="C216" s="18" t="s">
        <v>2902</v>
      </c>
      <c r="D216" s="18" t="s">
        <v>3</v>
      </c>
      <c r="E216" s="18" t="s">
        <v>7</v>
      </c>
      <c r="F216" s="18">
        <v>4</v>
      </c>
      <c r="G216" s="18" t="s">
        <v>2944</v>
      </c>
      <c r="H216" s="18" t="s">
        <v>2897</v>
      </c>
    </row>
    <row r="217" spans="1:9" x14ac:dyDescent="0.25">
      <c r="A217" s="18">
        <v>260</v>
      </c>
      <c r="B217" s="18" t="s">
        <v>3</v>
      </c>
      <c r="C217" s="18" t="s">
        <v>2899</v>
      </c>
      <c r="D217" s="18" t="s">
        <v>144</v>
      </c>
      <c r="E217" s="18" t="s">
        <v>7</v>
      </c>
      <c r="F217" s="18">
        <v>4</v>
      </c>
      <c r="G217" s="18" t="s">
        <v>2946</v>
      </c>
      <c r="H217" s="18" t="s">
        <v>2897</v>
      </c>
    </row>
    <row r="218" spans="1:9" x14ac:dyDescent="0.25">
      <c r="A218" s="18">
        <v>264</v>
      </c>
      <c r="B218" s="18" t="s">
        <v>3</v>
      </c>
      <c r="C218" s="18" t="s">
        <v>2952</v>
      </c>
      <c r="D218" s="18" t="s">
        <v>3</v>
      </c>
      <c r="E218" s="18" t="s">
        <v>7</v>
      </c>
      <c r="F218" s="18">
        <v>4</v>
      </c>
      <c r="G218" s="18" t="s">
        <v>2872</v>
      </c>
      <c r="H218" s="18" t="s">
        <v>2897</v>
      </c>
    </row>
    <row r="219" spans="1:9" x14ac:dyDescent="0.25">
      <c r="A219" s="18">
        <v>274</v>
      </c>
      <c r="B219" s="18" t="s">
        <v>3</v>
      </c>
      <c r="C219" s="18" t="s">
        <v>2965</v>
      </c>
      <c r="D219" s="18" t="s">
        <v>3</v>
      </c>
      <c r="E219" s="18" t="s">
        <v>7</v>
      </c>
      <c r="F219" s="18">
        <v>4</v>
      </c>
      <c r="G219" s="18" t="s">
        <v>2966</v>
      </c>
      <c r="H219" s="18" t="s">
        <v>9</v>
      </c>
    </row>
    <row r="220" spans="1:9" x14ac:dyDescent="0.25">
      <c r="A220" s="18">
        <v>231</v>
      </c>
      <c r="B220" s="18" t="s">
        <v>3</v>
      </c>
      <c r="C220" s="18" t="s">
        <v>2968</v>
      </c>
      <c r="D220" s="18" t="s">
        <v>3</v>
      </c>
      <c r="E220" s="18" t="s">
        <v>7</v>
      </c>
      <c r="F220" s="18">
        <v>2</v>
      </c>
      <c r="G220" s="18" t="s">
        <v>2969</v>
      </c>
      <c r="H220" s="18" t="s">
        <v>9</v>
      </c>
    </row>
    <row r="221" spans="1:9" x14ac:dyDescent="0.25">
      <c r="A221" s="18">
        <v>277</v>
      </c>
      <c r="B221" s="18" t="s">
        <v>11</v>
      </c>
      <c r="C221" s="18" t="s">
        <v>2863</v>
      </c>
      <c r="D221" s="18" t="s">
        <v>3</v>
      </c>
      <c r="E221" s="18" t="s">
        <v>7</v>
      </c>
      <c r="F221" s="18">
        <v>4</v>
      </c>
      <c r="G221" s="18" t="s">
        <v>2926</v>
      </c>
      <c r="H221" s="18" t="s">
        <v>2897</v>
      </c>
    </row>
    <row r="222" spans="1:9" x14ac:dyDescent="0.25">
      <c r="A222" s="18">
        <v>279</v>
      </c>
      <c r="B222" s="18" t="s">
        <v>11</v>
      </c>
      <c r="C222" s="18" t="s">
        <v>2978</v>
      </c>
      <c r="D222" s="18" t="s">
        <v>85</v>
      </c>
      <c r="E222" s="18" t="s">
        <v>7</v>
      </c>
      <c r="F222" s="18">
        <v>5</v>
      </c>
      <c r="G222" s="18" t="s">
        <v>2945</v>
      </c>
      <c r="H222" s="18" t="s">
        <v>2897</v>
      </c>
    </row>
    <row r="223" spans="1:9" x14ac:dyDescent="0.25">
      <c r="A223" s="18">
        <v>281</v>
      </c>
      <c r="B223" s="18" t="s">
        <v>3</v>
      </c>
      <c r="C223" s="18" t="s">
        <v>2981</v>
      </c>
      <c r="D223" s="18" t="s">
        <v>19</v>
      </c>
      <c r="E223" s="18" t="s">
        <v>7</v>
      </c>
      <c r="F223" s="18">
        <v>4</v>
      </c>
      <c r="G223" s="18" t="s">
        <v>2982</v>
      </c>
      <c r="H223" s="18" t="s">
        <v>40</v>
      </c>
    </row>
    <row r="224" spans="1:9" x14ac:dyDescent="0.25">
      <c r="A224" s="18">
        <v>286</v>
      </c>
      <c r="B224" s="18" t="s">
        <v>17</v>
      </c>
      <c r="C224" s="18" t="s">
        <v>2988</v>
      </c>
      <c r="D224" s="18" t="s">
        <v>29</v>
      </c>
      <c r="E224" s="18" t="s">
        <v>7</v>
      </c>
      <c r="F224" s="18">
        <v>4</v>
      </c>
      <c r="G224" s="18" t="s">
        <v>2989</v>
      </c>
      <c r="H224" s="18" t="s">
        <v>40</v>
      </c>
    </row>
    <row r="225" spans="1:9" x14ac:dyDescent="0.25">
      <c r="A225" s="18">
        <v>290</v>
      </c>
      <c r="B225" s="18" t="s">
        <v>17</v>
      </c>
      <c r="C225" s="18" t="s">
        <v>2995</v>
      </c>
      <c r="D225" s="18" t="s">
        <v>29</v>
      </c>
      <c r="E225" s="18" t="s">
        <v>7</v>
      </c>
      <c r="F225" s="18">
        <v>4</v>
      </c>
      <c r="G225" s="18" t="s">
        <v>2980</v>
      </c>
      <c r="H225" s="18" t="s">
        <v>2897</v>
      </c>
    </row>
    <row r="226" spans="1:9" x14ac:dyDescent="0.25">
      <c r="A226" s="18">
        <v>292</v>
      </c>
      <c r="B226" s="18" t="s">
        <v>3</v>
      </c>
      <c r="C226" s="18" t="s">
        <v>2904</v>
      </c>
      <c r="D226" s="18" t="s">
        <v>22</v>
      </c>
      <c r="E226" s="18" t="s">
        <v>7</v>
      </c>
      <c r="F226" s="18">
        <v>4</v>
      </c>
      <c r="G226" s="18" t="s">
        <v>2926</v>
      </c>
      <c r="H226" s="18" t="s">
        <v>9</v>
      </c>
    </row>
    <row r="227" spans="1:9" x14ac:dyDescent="0.25">
      <c r="A227" s="18">
        <v>295</v>
      </c>
      <c r="B227" s="18" t="s">
        <v>17</v>
      </c>
      <c r="C227" s="18" t="s">
        <v>3000</v>
      </c>
      <c r="D227" s="18" t="s">
        <v>85</v>
      </c>
      <c r="E227" s="18" t="s">
        <v>7</v>
      </c>
      <c r="F227" s="18">
        <v>4</v>
      </c>
      <c r="G227" s="18" t="s">
        <v>3001</v>
      </c>
      <c r="H227" s="18" t="s">
        <v>40</v>
      </c>
    </row>
    <row r="228" spans="1:9" x14ac:dyDescent="0.25">
      <c r="A228" s="18">
        <v>299</v>
      </c>
      <c r="B228" s="18" t="s">
        <v>11</v>
      </c>
      <c r="C228" s="18" t="s">
        <v>3008</v>
      </c>
      <c r="D228" s="18" t="s">
        <v>3009</v>
      </c>
      <c r="E228" s="18" t="s">
        <v>7</v>
      </c>
      <c r="F228" s="18">
        <v>3</v>
      </c>
      <c r="G228" s="18" t="s">
        <v>3010</v>
      </c>
      <c r="H228" s="18" t="s">
        <v>40</v>
      </c>
      <c r="I228" s="16"/>
    </row>
    <row r="229" spans="1:9" x14ac:dyDescent="0.25">
      <c r="A229" s="18">
        <v>300</v>
      </c>
      <c r="B229" s="18" t="s">
        <v>17</v>
      </c>
      <c r="C229" s="18" t="s">
        <v>3011</v>
      </c>
      <c r="D229" s="18" t="s">
        <v>3012</v>
      </c>
      <c r="E229" s="18" t="s">
        <v>7</v>
      </c>
      <c r="F229" s="18">
        <v>4</v>
      </c>
      <c r="G229" s="18" t="s">
        <v>2879</v>
      </c>
      <c r="H229" s="18" t="s">
        <v>2897</v>
      </c>
      <c r="I229" s="16"/>
    </row>
    <row r="230" spans="1:9" x14ac:dyDescent="0.25">
      <c r="A230" s="18">
        <v>215</v>
      </c>
      <c r="B230" s="18" t="s">
        <v>11</v>
      </c>
      <c r="C230" s="18" t="s">
        <v>3040</v>
      </c>
      <c r="D230" s="18" t="s">
        <v>182</v>
      </c>
      <c r="E230" s="18" t="s">
        <v>7</v>
      </c>
      <c r="F230" s="18">
        <v>1</v>
      </c>
      <c r="G230" s="18" t="s">
        <v>16</v>
      </c>
      <c r="H230" s="18" t="s">
        <v>9</v>
      </c>
      <c r="I230" s="16"/>
    </row>
    <row r="231" spans="1:9" x14ac:dyDescent="0.25">
      <c r="A231" s="18">
        <v>332</v>
      </c>
      <c r="B231" s="18" t="s">
        <v>11</v>
      </c>
      <c r="C231" s="18" t="s">
        <v>3045</v>
      </c>
      <c r="D231" s="18" t="s">
        <v>112</v>
      </c>
      <c r="E231" s="18" t="s">
        <v>7</v>
      </c>
      <c r="F231" s="18">
        <v>5</v>
      </c>
      <c r="G231" s="18" t="s">
        <v>3046</v>
      </c>
      <c r="H231" s="18" t="s">
        <v>2873</v>
      </c>
      <c r="I231" s="16"/>
    </row>
    <row r="232" spans="1:9" x14ac:dyDescent="0.25">
      <c r="A232" s="18">
        <v>336</v>
      </c>
      <c r="B232" s="18" t="s">
        <v>3</v>
      </c>
      <c r="C232" s="18" t="s">
        <v>3050</v>
      </c>
      <c r="D232" s="18" t="s">
        <v>239</v>
      </c>
      <c r="E232" s="18" t="s">
        <v>7</v>
      </c>
      <c r="F232" s="18">
        <v>1</v>
      </c>
      <c r="G232" s="18" t="s">
        <v>340</v>
      </c>
      <c r="H232" s="18" t="s">
        <v>9</v>
      </c>
      <c r="I232" s="16"/>
    </row>
    <row r="233" spans="1:9" x14ac:dyDescent="0.25">
      <c r="A233" s="18">
        <v>340</v>
      </c>
      <c r="B233" s="18" t="s">
        <v>11</v>
      </c>
      <c r="C233" s="18" t="s">
        <v>3054</v>
      </c>
      <c r="D233" s="18" t="s">
        <v>112</v>
      </c>
      <c r="E233" s="18" t="s">
        <v>7</v>
      </c>
      <c r="F233" s="18">
        <v>5</v>
      </c>
      <c r="G233" s="18" t="s">
        <v>340</v>
      </c>
      <c r="H233" s="18" t="s">
        <v>9</v>
      </c>
      <c r="I233" s="16"/>
    </row>
    <row r="234" spans="1:9" x14ac:dyDescent="0.25">
      <c r="A234" s="18">
        <v>341</v>
      </c>
      <c r="B234" s="18" t="s">
        <v>17</v>
      </c>
      <c r="C234" s="18" t="s">
        <v>3055</v>
      </c>
      <c r="D234" s="18" t="s">
        <v>168</v>
      </c>
      <c r="E234" s="18" t="s">
        <v>7</v>
      </c>
      <c r="F234" s="18">
        <v>5</v>
      </c>
      <c r="G234" s="18" t="s">
        <v>3056</v>
      </c>
      <c r="H234" s="18" t="s">
        <v>9</v>
      </c>
      <c r="I234" s="16"/>
    </row>
    <row r="235" spans="1:9" x14ac:dyDescent="0.25">
      <c r="A235" s="18">
        <v>342</v>
      </c>
      <c r="B235" s="18" t="s">
        <v>3</v>
      </c>
      <c r="C235" s="18" t="s">
        <v>3057</v>
      </c>
      <c r="D235" s="18" t="s">
        <v>3</v>
      </c>
      <c r="E235" s="18" t="s">
        <v>7</v>
      </c>
      <c r="F235" s="18">
        <v>4</v>
      </c>
      <c r="G235" s="18" t="s">
        <v>585</v>
      </c>
      <c r="H235" s="18" t="s">
        <v>9</v>
      </c>
      <c r="I235" s="16"/>
    </row>
    <row r="236" spans="1:9" x14ac:dyDescent="0.25">
      <c r="A236" s="18">
        <v>343</v>
      </c>
      <c r="B236" s="18" t="s">
        <v>11</v>
      </c>
      <c r="C236" s="19" t="s">
        <v>3058</v>
      </c>
      <c r="D236" s="18" t="s">
        <v>112</v>
      </c>
      <c r="E236" s="18" t="s">
        <v>7</v>
      </c>
      <c r="F236" s="18">
        <v>5</v>
      </c>
      <c r="G236" s="18" t="s">
        <v>673</v>
      </c>
      <c r="H236" s="18" t="s">
        <v>9</v>
      </c>
      <c r="I236" s="16"/>
    </row>
    <row r="237" spans="1:9" x14ac:dyDescent="0.25">
      <c r="A237" s="18">
        <v>344</v>
      </c>
      <c r="B237" s="18" t="s">
        <v>17</v>
      </c>
      <c r="C237" s="18" t="s">
        <v>3059</v>
      </c>
      <c r="D237" s="18" t="s">
        <v>29</v>
      </c>
      <c r="E237" s="18" t="s">
        <v>7</v>
      </c>
      <c r="F237" s="18">
        <v>4</v>
      </c>
      <c r="G237" s="18" t="s">
        <v>673</v>
      </c>
      <c r="H237" s="18" t="s">
        <v>9</v>
      </c>
      <c r="I237" s="16"/>
    </row>
    <row r="238" spans="1:9" x14ac:dyDescent="0.25">
      <c r="A238" s="18">
        <v>347</v>
      </c>
      <c r="B238" s="18" t="s">
        <v>11</v>
      </c>
      <c r="C238" s="18" t="s">
        <v>3031</v>
      </c>
      <c r="D238" s="18" t="s">
        <v>3</v>
      </c>
      <c r="E238" s="18" t="s">
        <v>7</v>
      </c>
      <c r="F238" s="18">
        <v>3</v>
      </c>
      <c r="G238" s="18" t="s">
        <v>16</v>
      </c>
      <c r="H238" s="18" t="s">
        <v>9</v>
      </c>
      <c r="I238" s="16"/>
    </row>
    <row r="239" spans="1:9" x14ac:dyDescent="0.25">
      <c r="A239" s="18">
        <v>351</v>
      </c>
      <c r="B239" s="18" t="s">
        <v>11</v>
      </c>
      <c r="C239" s="18" t="s">
        <v>3066</v>
      </c>
      <c r="D239" s="18" t="s">
        <v>3</v>
      </c>
      <c r="E239" s="18" t="s">
        <v>7</v>
      </c>
      <c r="F239" s="18">
        <v>5</v>
      </c>
      <c r="G239" s="18" t="s">
        <v>2984</v>
      </c>
      <c r="H239" s="18" t="s">
        <v>9</v>
      </c>
      <c r="I239" s="16"/>
    </row>
    <row r="240" spans="1:9" x14ac:dyDescent="0.25">
      <c r="A240" s="18">
        <v>354</v>
      </c>
      <c r="B240" s="18" t="s">
        <v>17</v>
      </c>
      <c r="C240" s="18" t="s">
        <v>3067</v>
      </c>
      <c r="D240" s="18" t="s">
        <v>85</v>
      </c>
      <c r="E240" s="18" t="s">
        <v>7</v>
      </c>
      <c r="F240" s="18">
        <v>4</v>
      </c>
      <c r="G240" s="18" t="s">
        <v>53</v>
      </c>
      <c r="H240" s="18" t="s">
        <v>9</v>
      </c>
      <c r="I240" s="16"/>
    </row>
    <row r="241" spans="1:9" x14ac:dyDescent="0.25">
      <c r="A241" s="18">
        <v>391</v>
      </c>
      <c r="B241" s="18" t="s">
        <v>11</v>
      </c>
      <c r="C241" s="18" t="s">
        <v>3081</v>
      </c>
      <c r="D241" s="18" t="s">
        <v>3</v>
      </c>
      <c r="E241" s="18" t="s">
        <v>7</v>
      </c>
      <c r="F241" s="18">
        <v>5</v>
      </c>
      <c r="G241" s="18" t="s">
        <v>3082</v>
      </c>
      <c r="H241" s="18" t="s">
        <v>9</v>
      </c>
      <c r="I241" s="18" t="s">
        <v>3026</v>
      </c>
    </row>
    <row r="242" spans="1:9" x14ac:dyDescent="0.25">
      <c r="A242" s="18">
        <v>393</v>
      </c>
      <c r="B242" s="18" t="s">
        <v>11</v>
      </c>
      <c r="C242" s="18" t="s">
        <v>3084</v>
      </c>
      <c r="D242" s="18" t="s">
        <v>168</v>
      </c>
      <c r="E242" s="18" t="s">
        <v>7</v>
      </c>
      <c r="F242" s="18">
        <v>2</v>
      </c>
      <c r="G242" s="18" t="s">
        <v>3085</v>
      </c>
      <c r="H242" s="18" t="s">
        <v>9</v>
      </c>
      <c r="I242" s="18" t="s">
        <v>3086</v>
      </c>
    </row>
    <row r="243" spans="1:9" x14ac:dyDescent="0.25">
      <c r="A243" s="18">
        <v>396</v>
      </c>
      <c r="B243" s="18" t="s">
        <v>3</v>
      </c>
      <c r="C243" s="18" t="s">
        <v>3089</v>
      </c>
      <c r="D243" s="18" t="s">
        <v>3</v>
      </c>
      <c r="E243" s="18" t="s">
        <v>7</v>
      </c>
      <c r="F243" s="18">
        <v>5</v>
      </c>
      <c r="G243" s="18" t="s">
        <v>2901</v>
      </c>
      <c r="H243" s="18" t="s">
        <v>9</v>
      </c>
      <c r="I243" s="18" t="s">
        <v>3090</v>
      </c>
    </row>
    <row r="244" spans="1:9" x14ac:dyDescent="0.25">
      <c r="A244" s="18">
        <v>407</v>
      </c>
      <c r="B244" s="18" t="s">
        <v>17</v>
      </c>
      <c r="C244" s="18" t="s">
        <v>3108</v>
      </c>
      <c r="D244" s="18" t="s">
        <v>168</v>
      </c>
      <c r="E244" s="18" t="s">
        <v>7</v>
      </c>
      <c r="F244" s="18">
        <v>5</v>
      </c>
      <c r="G244" s="18" t="s">
        <v>3107</v>
      </c>
      <c r="H244" s="18" t="s">
        <v>9</v>
      </c>
      <c r="I244" s="16"/>
    </row>
    <row r="245" spans="1:9" x14ac:dyDescent="0.25">
      <c r="A245" s="18">
        <v>414</v>
      </c>
      <c r="B245" s="18" t="s">
        <v>11</v>
      </c>
      <c r="C245" s="18" t="s">
        <v>3117</v>
      </c>
      <c r="D245" s="18" t="s">
        <v>3</v>
      </c>
      <c r="E245" s="18" t="s">
        <v>7</v>
      </c>
      <c r="F245" s="18">
        <v>5</v>
      </c>
      <c r="G245" s="18" t="s">
        <v>3118</v>
      </c>
      <c r="H245" s="18" t="s">
        <v>9</v>
      </c>
    </row>
    <row r="246" spans="1:9" x14ac:dyDescent="0.25">
      <c r="A246" s="18">
        <v>420</v>
      </c>
      <c r="B246" s="18" t="s">
        <v>11</v>
      </c>
      <c r="C246" s="18" t="s">
        <v>3119</v>
      </c>
      <c r="D246" s="18" t="s">
        <v>3</v>
      </c>
      <c r="E246" s="18" t="s">
        <v>7</v>
      </c>
      <c r="F246" s="18">
        <v>4</v>
      </c>
      <c r="G246" s="18" t="s">
        <v>3122</v>
      </c>
      <c r="H246" s="18" t="s">
        <v>2873</v>
      </c>
    </row>
    <row r="247" spans="1:9" x14ac:dyDescent="0.25">
      <c r="A247" s="18">
        <v>428</v>
      </c>
      <c r="B247" s="18" t="s">
        <v>17</v>
      </c>
      <c r="C247" s="18" t="s">
        <v>3134</v>
      </c>
      <c r="D247" s="18" t="s">
        <v>168</v>
      </c>
      <c r="E247" s="18" t="s">
        <v>7</v>
      </c>
      <c r="F247" s="18">
        <v>5</v>
      </c>
      <c r="G247" s="18" t="s">
        <v>2931</v>
      </c>
      <c r="H247" s="18" t="s">
        <v>9</v>
      </c>
    </row>
    <row r="248" spans="1:9" x14ac:dyDescent="0.25">
      <c r="A248" s="18">
        <v>366</v>
      </c>
      <c r="B248" s="18" t="s">
        <v>11</v>
      </c>
      <c r="C248" s="18" t="s">
        <v>3027</v>
      </c>
      <c r="D248" s="18" t="s">
        <v>3</v>
      </c>
      <c r="E248" s="18" t="s">
        <v>7</v>
      </c>
      <c r="F248" s="18">
        <v>4</v>
      </c>
      <c r="G248" s="18" t="s">
        <v>3046</v>
      </c>
      <c r="H248" s="18" t="s">
        <v>2897</v>
      </c>
    </row>
    <row r="249" spans="1:9" x14ac:dyDescent="0.25">
      <c r="A249" s="18">
        <v>367</v>
      </c>
      <c r="B249" s="18" t="s">
        <v>3</v>
      </c>
      <c r="C249" s="18" t="s">
        <v>3139</v>
      </c>
      <c r="D249" s="18" t="s">
        <v>3</v>
      </c>
      <c r="E249" s="18" t="s">
        <v>7</v>
      </c>
      <c r="F249" s="18">
        <v>4</v>
      </c>
      <c r="G249" s="18" t="s">
        <v>3140</v>
      </c>
      <c r="H249" s="18" t="s">
        <v>9</v>
      </c>
    </row>
    <row r="250" spans="1:9" x14ac:dyDescent="0.25">
      <c r="A250" s="18">
        <v>371</v>
      </c>
      <c r="B250" s="18" t="s">
        <v>3</v>
      </c>
      <c r="C250" s="18" t="s">
        <v>3142</v>
      </c>
      <c r="D250" s="18" t="s">
        <v>144</v>
      </c>
      <c r="E250" s="18" t="s">
        <v>7</v>
      </c>
      <c r="F250" s="18">
        <v>3</v>
      </c>
      <c r="G250" s="18" t="s">
        <v>3143</v>
      </c>
      <c r="H250" s="18" t="s">
        <v>9</v>
      </c>
    </row>
    <row r="251" spans="1:9" x14ac:dyDescent="0.25">
      <c r="A251" s="18">
        <v>372</v>
      </c>
      <c r="B251" s="18" t="s">
        <v>17</v>
      </c>
      <c r="C251" s="18" t="s">
        <v>3144</v>
      </c>
      <c r="D251" s="18" t="s">
        <v>85</v>
      </c>
      <c r="E251" s="18" t="s">
        <v>7</v>
      </c>
      <c r="F251" s="18">
        <v>3</v>
      </c>
      <c r="G251" s="18" t="s">
        <v>3145</v>
      </c>
      <c r="H251" s="18" t="s">
        <v>9</v>
      </c>
    </row>
    <row r="252" spans="1:9" x14ac:dyDescent="0.25">
      <c r="A252" s="18">
        <v>377</v>
      </c>
      <c r="B252" s="18" t="s">
        <v>11</v>
      </c>
      <c r="C252" s="18" t="s">
        <v>3150</v>
      </c>
      <c r="D252" s="18" t="s">
        <v>168</v>
      </c>
      <c r="E252" s="18" t="s">
        <v>7</v>
      </c>
      <c r="F252" s="18">
        <v>4</v>
      </c>
      <c r="G252" s="18" t="s">
        <v>3149</v>
      </c>
      <c r="H252" s="18" t="s">
        <v>2897</v>
      </c>
    </row>
    <row r="253" spans="1:9" x14ac:dyDescent="0.25">
      <c r="A253" s="18">
        <v>381</v>
      </c>
      <c r="B253" s="18" t="s">
        <v>17</v>
      </c>
      <c r="C253" s="18" t="s">
        <v>3154</v>
      </c>
      <c r="D253" s="18" t="s">
        <v>239</v>
      </c>
      <c r="E253" s="18" t="s">
        <v>7</v>
      </c>
      <c r="F253" s="18">
        <v>5</v>
      </c>
      <c r="G253" s="18" t="s">
        <v>675</v>
      </c>
      <c r="H253" s="18" t="s">
        <v>2897</v>
      </c>
      <c r="I253" s="16"/>
    </row>
    <row r="254" spans="1:9" x14ac:dyDescent="0.25">
      <c r="A254" s="18">
        <v>382</v>
      </c>
      <c r="B254" s="18" t="s">
        <v>17</v>
      </c>
      <c r="C254" s="18" t="s">
        <v>3155</v>
      </c>
      <c r="D254" s="18" t="s">
        <v>3156</v>
      </c>
      <c r="E254" s="18" t="s">
        <v>7</v>
      </c>
      <c r="F254" s="18">
        <v>4</v>
      </c>
      <c r="G254" s="18" t="s">
        <v>2872</v>
      </c>
      <c r="H254" s="18" t="s">
        <v>9</v>
      </c>
      <c r="I254" s="16"/>
    </row>
    <row r="255" spans="1:9" x14ac:dyDescent="0.25">
      <c r="A255" s="18">
        <v>383</v>
      </c>
      <c r="B255" s="18" t="s">
        <v>17</v>
      </c>
      <c r="C255" s="18" t="s">
        <v>3157</v>
      </c>
      <c r="D255" s="18" t="s">
        <v>3</v>
      </c>
      <c r="E255" s="18" t="s">
        <v>7</v>
      </c>
      <c r="F255" s="18">
        <v>4</v>
      </c>
      <c r="G255" s="18" t="s">
        <v>3158</v>
      </c>
      <c r="H255" s="18" t="s">
        <v>9</v>
      </c>
      <c r="I255" s="16"/>
    </row>
    <row r="256" spans="1:9" x14ac:dyDescent="0.25">
      <c r="A256" s="18">
        <v>385</v>
      </c>
      <c r="B256" s="18" t="s">
        <v>17</v>
      </c>
      <c r="C256" s="18" t="s">
        <v>3160</v>
      </c>
      <c r="D256" s="18" t="s">
        <v>3161</v>
      </c>
      <c r="E256" s="18" t="s">
        <v>7</v>
      </c>
      <c r="F256" s="18">
        <v>4</v>
      </c>
      <c r="G256" s="18" t="s">
        <v>3162</v>
      </c>
      <c r="H256" s="18" t="s">
        <v>26</v>
      </c>
      <c r="I256" s="16"/>
    </row>
    <row r="257" spans="1:9" x14ac:dyDescent="0.25">
      <c r="A257" s="18">
        <v>241</v>
      </c>
      <c r="B257" s="18" t="s">
        <v>3</v>
      </c>
      <c r="C257" s="18" t="s">
        <v>3184</v>
      </c>
      <c r="D257" s="18" t="s">
        <v>22</v>
      </c>
      <c r="E257" s="18" t="s">
        <v>7</v>
      </c>
      <c r="F257" s="18">
        <v>5</v>
      </c>
      <c r="G257" s="18" t="s">
        <v>3185</v>
      </c>
      <c r="H257" s="18" t="s">
        <v>9</v>
      </c>
      <c r="I257" s="16"/>
    </row>
    <row r="258" spans="1:9" x14ac:dyDescent="0.25">
      <c r="A258" s="18">
        <v>242</v>
      </c>
      <c r="B258" s="18" t="s">
        <v>17</v>
      </c>
      <c r="C258" s="18" t="s">
        <v>3186</v>
      </c>
      <c r="D258" s="18" t="s">
        <v>2888</v>
      </c>
      <c r="E258" s="18" t="s">
        <v>7</v>
      </c>
      <c r="F258" s="18">
        <v>5</v>
      </c>
      <c r="G258" s="18" t="s">
        <v>2879</v>
      </c>
      <c r="H258" s="18" t="s">
        <v>9</v>
      </c>
      <c r="I258" s="16"/>
    </row>
    <row r="259" spans="1:9" x14ac:dyDescent="0.25">
      <c r="A259" s="18">
        <v>244</v>
      </c>
      <c r="B259" s="18" t="s">
        <v>3</v>
      </c>
      <c r="C259" s="18" t="s">
        <v>3189</v>
      </c>
      <c r="D259" s="18" t="s">
        <v>3</v>
      </c>
      <c r="E259" s="18" t="s">
        <v>7</v>
      </c>
      <c r="F259" s="18">
        <v>4</v>
      </c>
      <c r="G259" s="18" t="s">
        <v>3190</v>
      </c>
      <c r="H259" s="18" t="s">
        <v>9</v>
      </c>
      <c r="I259" s="16"/>
    </row>
    <row r="260" spans="1:9" x14ac:dyDescent="0.25">
      <c r="A260" s="18">
        <v>132</v>
      </c>
      <c r="B260" s="18" t="s">
        <v>3</v>
      </c>
      <c r="C260" s="18" t="s">
        <v>3035</v>
      </c>
      <c r="D260" s="18" t="s">
        <v>295</v>
      </c>
      <c r="E260" s="18" t="s">
        <v>23</v>
      </c>
      <c r="F260" s="18">
        <v>1</v>
      </c>
      <c r="G260" s="18" t="s">
        <v>2866</v>
      </c>
      <c r="H260" s="18" t="s">
        <v>26</v>
      </c>
      <c r="I260" s="18" t="s">
        <v>2859</v>
      </c>
    </row>
    <row r="261" spans="1:9" x14ac:dyDescent="0.25">
      <c r="A261" s="18">
        <v>136</v>
      </c>
      <c r="B261" s="18" t="s">
        <v>3</v>
      </c>
      <c r="C261" s="18" t="s">
        <v>3259</v>
      </c>
      <c r="D261" s="18" t="s">
        <v>58</v>
      </c>
      <c r="E261" s="18" t="s">
        <v>34</v>
      </c>
      <c r="F261" s="18">
        <v>3</v>
      </c>
      <c r="G261" s="18" t="s">
        <v>2875</v>
      </c>
      <c r="H261" s="18" t="s">
        <v>9</v>
      </c>
      <c r="I261" s="16"/>
    </row>
    <row r="262" spans="1:9" x14ac:dyDescent="0.25">
      <c r="A262" s="18">
        <v>139</v>
      </c>
      <c r="B262" s="18" t="s">
        <v>3</v>
      </c>
      <c r="C262" s="18" t="s">
        <v>2893</v>
      </c>
      <c r="D262" s="18" t="s">
        <v>3</v>
      </c>
      <c r="E262" s="18" t="s">
        <v>34</v>
      </c>
      <c r="F262" s="18">
        <v>1</v>
      </c>
      <c r="G262" s="18" t="s">
        <v>2894</v>
      </c>
      <c r="H262" s="18" t="s">
        <v>26</v>
      </c>
      <c r="I262" s="18" t="s">
        <v>2895</v>
      </c>
    </row>
    <row r="263" spans="1:9" x14ac:dyDescent="0.25">
      <c r="A263" s="18">
        <v>256</v>
      </c>
      <c r="B263" s="18" t="s">
        <v>3</v>
      </c>
      <c r="C263" s="18" t="s">
        <v>2940</v>
      </c>
      <c r="D263" s="18" t="s">
        <v>168</v>
      </c>
      <c r="E263" s="18" t="s">
        <v>34</v>
      </c>
      <c r="F263" s="18">
        <v>4</v>
      </c>
      <c r="G263" s="18" t="s">
        <v>2941</v>
      </c>
      <c r="H263" s="18" t="s">
        <v>40</v>
      </c>
    </row>
    <row r="264" spans="1:9" x14ac:dyDescent="0.25">
      <c r="A264" s="18">
        <v>288</v>
      </c>
      <c r="B264" s="18" t="s">
        <v>3</v>
      </c>
      <c r="C264" s="18" t="s">
        <v>2992</v>
      </c>
      <c r="D264" s="18" t="s">
        <v>246</v>
      </c>
      <c r="E264" s="18" t="s">
        <v>34</v>
      </c>
      <c r="F264" s="18">
        <v>5</v>
      </c>
      <c r="G264" s="18" t="s">
        <v>2929</v>
      </c>
      <c r="H264" s="18" t="s">
        <v>40</v>
      </c>
    </row>
    <row r="265" spans="1:9" x14ac:dyDescent="0.25">
      <c r="A265" s="18">
        <v>294</v>
      </c>
      <c r="B265" s="18" t="s">
        <v>3</v>
      </c>
      <c r="C265" s="18" t="s">
        <v>2999</v>
      </c>
      <c r="D265" s="18" t="s">
        <v>144</v>
      </c>
      <c r="E265" s="18" t="s">
        <v>34</v>
      </c>
      <c r="F265" s="18">
        <v>1</v>
      </c>
      <c r="G265" s="18" t="s">
        <v>585</v>
      </c>
      <c r="H265" s="18" t="s">
        <v>9</v>
      </c>
    </row>
    <row r="266" spans="1:9" x14ac:dyDescent="0.25">
      <c r="A266" s="18">
        <v>364</v>
      </c>
      <c r="B266" s="18" t="s">
        <v>17</v>
      </c>
      <c r="C266" s="18" t="s">
        <v>2876</v>
      </c>
      <c r="D266" s="18" t="s">
        <v>3</v>
      </c>
      <c r="E266" s="18" t="s">
        <v>34</v>
      </c>
      <c r="F266" s="18">
        <v>1</v>
      </c>
      <c r="G266" s="18" t="s">
        <v>53</v>
      </c>
      <c r="H266" s="18" t="s">
        <v>9</v>
      </c>
      <c r="I266" s="16"/>
    </row>
    <row r="267" spans="1:9" x14ac:dyDescent="0.25">
      <c r="A267" s="18">
        <v>418</v>
      </c>
      <c r="B267" s="18" t="s">
        <v>3</v>
      </c>
      <c r="C267" s="18" t="s">
        <v>3035</v>
      </c>
      <c r="D267" s="18" t="s">
        <v>3</v>
      </c>
      <c r="E267" s="18" t="s">
        <v>34</v>
      </c>
      <c r="F267" s="18">
        <v>2</v>
      </c>
      <c r="G267" s="18" t="s">
        <v>3028</v>
      </c>
      <c r="H267" s="18" t="s">
        <v>26</v>
      </c>
    </row>
    <row r="268" spans="1:9" x14ac:dyDescent="0.25">
      <c r="A268" s="18">
        <v>387</v>
      </c>
      <c r="B268" s="18" t="s">
        <v>17</v>
      </c>
      <c r="C268" s="18" t="s">
        <v>3163</v>
      </c>
      <c r="D268" s="18" t="s">
        <v>246</v>
      </c>
      <c r="E268" s="18" t="s">
        <v>34</v>
      </c>
      <c r="F268" s="18">
        <v>4</v>
      </c>
      <c r="G268" s="18" t="s">
        <v>2938</v>
      </c>
      <c r="H268" s="18" t="s">
        <v>2897</v>
      </c>
      <c r="I268" s="16"/>
    </row>
    <row r="269" spans="1:9" x14ac:dyDescent="0.25">
      <c r="A269" s="17" t="s">
        <v>998</v>
      </c>
      <c r="B269" s="18" t="s">
        <v>3</v>
      </c>
      <c r="C269" s="18" t="s">
        <v>3201</v>
      </c>
      <c r="D269" s="18" t="s">
        <v>3</v>
      </c>
      <c r="E269" s="18" t="s">
        <v>34</v>
      </c>
      <c r="F269" s="18">
        <v>2</v>
      </c>
      <c r="G269" s="18" t="s">
        <v>3202</v>
      </c>
      <c r="H269" s="18" t="s">
        <v>26</v>
      </c>
      <c r="I269" s="16"/>
    </row>
  </sheetData>
  <sortState xmlns:xlrd2="http://schemas.microsoft.com/office/spreadsheetml/2017/richdata2" ref="A2:I269">
    <sortCondition ref="E1:E269"/>
  </sortState>
  <hyperlinks>
    <hyperlink ref="C25" r:id="rId1" xr:uid="{00000000-0004-0000-0000-000000000000}"/>
    <hyperlink ref="C46" r:id="rId2" xr:uid="{00000000-0004-0000-0000-000001000000}"/>
    <hyperlink ref="C52" r:id="rId3" xr:uid="{00000000-0004-0000-0000-000002000000}"/>
    <hyperlink ref="C236" r:id="rId4" xr:uid="{00000000-0004-0000-0000-000003000000}"/>
    <hyperlink ref="C103" r:id="rId5" xr:uid="{00000000-0004-0000-0000-000004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3:B48"/>
  <sheetViews>
    <sheetView topLeftCell="A19" workbookViewId="0">
      <selection activeCell="A7" sqref="A7"/>
    </sheetView>
  </sheetViews>
  <sheetFormatPr defaultRowHeight="15" x14ac:dyDescent="0.25"/>
  <cols>
    <col min="1" max="1" width="29.28515625" bestFit="1" customWidth="1"/>
    <col min="2" max="2" width="6.28515625" bestFit="1" customWidth="1"/>
  </cols>
  <sheetData>
    <row r="3" spans="1:2" x14ac:dyDescent="0.25">
      <c r="A3" s="2" t="s">
        <v>613</v>
      </c>
      <c r="B3" t="s">
        <v>630</v>
      </c>
    </row>
    <row r="4" spans="1:2" x14ac:dyDescent="0.25">
      <c r="A4" s="3" t="s">
        <v>29</v>
      </c>
      <c r="B4" s="8">
        <v>53</v>
      </c>
    </row>
    <row r="5" spans="1:2" x14ac:dyDescent="0.25">
      <c r="A5" s="3" t="s">
        <v>19</v>
      </c>
      <c r="B5" s="8">
        <v>48</v>
      </c>
    </row>
    <row r="6" spans="1:2" x14ac:dyDescent="0.25">
      <c r="A6" s="3" t="s">
        <v>33</v>
      </c>
      <c r="B6" s="8">
        <v>28</v>
      </c>
    </row>
    <row r="7" spans="1:2" x14ac:dyDescent="0.25">
      <c r="A7" s="3" t="s">
        <v>259</v>
      </c>
      <c r="B7" s="8">
        <v>27</v>
      </c>
    </row>
    <row r="8" spans="1:2" x14ac:dyDescent="0.25">
      <c r="A8" s="3" t="s">
        <v>3</v>
      </c>
      <c r="B8" s="8">
        <v>25</v>
      </c>
    </row>
    <row r="9" spans="1:2" x14ac:dyDescent="0.25">
      <c r="A9" s="3" t="s">
        <v>85</v>
      </c>
      <c r="B9" s="8">
        <v>18</v>
      </c>
    </row>
    <row r="10" spans="1:2" x14ac:dyDescent="0.25">
      <c r="A10" s="3" t="s">
        <v>112</v>
      </c>
      <c r="B10" s="8">
        <v>10</v>
      </c>
    </row>
    <row r="11" spans="1:2" x14ac:dyDescent="0.25">
      <c r="A11" s="3" t="s">
        <v>22</v>
      </c>
      <c r="B11" s="8">
        <v>9</v>
      </c>
    </row>
    <row r="12" spans="1:2" x14ac:dyDescent="0.25">
      <c r="A12" s="3" t="s">
        <v>412</v>
      </c>
      <c r="B12" s="8">
        <v>9</v>
      </c>
    </row>
    <row r="13" spans="1:2" x14ac:dyDescent="0.25">
      <c r="A13" s="3" t="s">
        <v>144</v>
      </c>
      <c r="B13" s="8">
        <v>9</v>
      </c>
    </row>
    <row r="14" spans="1:2" x14ac:dyDescent="0.25">
      <c r="A14" s="3" t="s">
        <v>136</v>
      </c>
      <c r="B14" s="8">
        <v>8</v>
      </c>
    </row>
    <row r="15" spans="1:2" x14ac:dyDescent="0.25">
      <c r="A15" s="3" t="s">
        <v>526</v>
      </c>
      <c r="B15" s="8">
        <v>8</v>
      </c>
    </row>
    <row r="16" spans="1:2" x14ac:dyDescent="0.25">
      <c r="A16" s="3" t="s">
        <v>446</v>
      </c>
      <c r="B16" s="8">
        <v>7</v>
      </c>
    </row>
    <row r="17" spans="1:2" x14ac:dyDescent="0.25">
      <c r="A17" s="3" t="s">
        <v>168</v>
      </c>
      <c r="B17" s="8">
        <v>6</v>
      </c>
    </row>
    <row r="18" spans="1:2" x14ac:dyDescent="0.25">
      <c r="A18" s="3" t="s">
        <v>58</v>
      </c>
      <c r="B18" s="8">
        <v>6</v>
      </c>
    </row>
    <row r="19" spans="1:2" x14ac:dyDescent="0.25">
      <c r="A19" s="3" t="s">
        <v>478</v>
      </c>
      <c r="B19" s="8">
        <v>5</v>
      </c>
    </row>
    <row r="20" spans="1:2" x14ac:dyDescent="0.25">
      <c r="A20" s="3" t="s">
        <v>268</v>
      </c>
      <c r="B20" s="8">
        <v>4</v>
      </c>
    </row>
    <row r="21" spans="1:2" x14ac:dyDescent="0.25">
      <c r="A21" s="3" t="s">
        <v>215</v>
      </c>
      <c r="B21" s="8">
        <v>4</v>
      </c>
    </row>
    <row r="22" spans="1:2" x14ac:dyDescent="0.25">
      <c r="A22" s="3" t="s">
        <v>239</v>
      </c>
      <c r="B22" s="8">
        <v>3</v>
      </c>
    </row>
    <row r="23" spans="1:2" x14ac:dyDescent="0.25">
      <c r="A23" s="3" t="s">
        <v>189</v>
      </c>
      <c r="B23" s="8">
        <v>3</v>
      </c>
    </row>
    <row r="24" spans="1:2" x14ac:dyDescent="0.25">
      <c r="A24" s="3" t="s">
        <v>290</v>
      </c>
      <c r="B24" s="8">
        <v>3</v>
      </c>
    </row>
    <row r="25" spans="1:2" x14ac:dyDescent="0.25">
      <c r="A25" s="3" t="s">
        <v>157</v>
      </c>
      <c r="B25" s="8">
        <v>3</v>
      </c>
    </row>
    <row r="26" spans="1:2" x14ac:dyDescent="0.25">
      <c r="A26" s="3" t="s">
        <v>441</v>
      </c>
      <c r="B26" s="8">
        <v>2</v>
      </c>
    </row>
    <row r="27" spans="1:2" x14ac:dyDescent="0.25">
      <c r="A27" s="3" t="s">
        <v>450</v>
      </c>
      <c r="B27" s="8">
        <v>2</v>
      </c>
    </row>
    <row r="28" spans="1:2" x14ac:dyDescent="0.25">
      <c r="A28" s="3" t="s">
        <v>536</v>
      </c>
      <c r="B28" s="8">
        <v>2</v>
      </c>
    </row>
    <row r="29" spans="1:2" x14ac:dyDescent="0.25">
      <c r="A29" s="3" t="s">
        <v>639</v>
      </c>
      <c r="B29" s="8">
        <v>1</v>
      </c>
    </row>
    <row r="30" spans="1:2" x14ac:dyDescent="0.25">
      <c r="A30" s="3" t="s">
        <v>71</v>
      </c>
      <c r="B30" s="8">
        <v>1</v>
      </c>
    </row>
    <row r="31" spans="1:2" x14ac:dyDescent="0.25">
      <c r="A31" s="3" t="s">
        <v>643</v>
      </c>
      <c r="B31" s="8">
        <v>1</v>
      </c>
    </row>
    <row r="32" spans="1:2" x14ac:dyDescent="0.25">
      <c r="A32" s="3" t="s">
        <v>443</v>
      </c>
      <c r="B32" s="8">
        <v>1</v>
      </c>
    </row>
    <row r="33" spans="1:2" x14ac:dyDescent="0.25">
      <c r="A33" s="3" t="s">
        <v>634</v>
      </c>
      <c r="B33" s="8">
        <v>1</v>
      </c>
    </row>
    <row r="34" spans="1:2" x14ac:dyDescent="0.25">
      <c r="A34" s="3" t="s">
        <v>232</v>
      </c>
      <c r="B34" s="8">
        <v>1</v>
      </c>
    </row>
    <row r="35" spans="1:2" x14ac:dyDescent="0.25">
      <c r="A35" s="3" t="s">
        <v>401</v>
      </c>
      <c r="B35" s="8">
        <v>1</v>
      </c>
    </row>
    <row r="36" spans="1:2" x14ac:dyDescent="0.25">
      <c r="A36" s="3" t="s">
        <v>521</v>
      </c>
      <c r="B36" s="8">
        <v>1</v>
      </c>
    </row>
    <row r="37" spans="1:2" x14ac:dyDescent="0.25">
      <c r="A37" s="3" t="s">
        <v>544</v>
      </c>
      <c r="B37" s="8">
        <v>1</v>
      </c>
    </row>
    <row r="38" spans="1:2" x14ac:dyDescent="0.25">
      <c r="A38" s="3" t="s">
        <v>246</v>
      </c>
      <c r="B38" s="8">
        <v>1</v>
      </c>
    </row>
    <row r="39" spans="1:2" x14ac:dyDescent="0.25">
      <c r="A39" s="3" t="s">
        <v>295</v>
      </c>
      <c r="B39" s="8">
        <v>1</v>
      </c>
    </row>
    <row r="40" spans="1:2" x14ac:dyDescent="0.25">
      <c r="A40" s="3" t="s">
        <v>256</v>
      </c>
      <c r="B40" s="8">
        <v>1</v>
      </c>
    </row>
    <row r="41" spans="1:2" x14ac:dyDescent="0.25">
      <c r="A41" s="3" t="s">
        <v>640</v>
      </c>
      <c r="B41" s="8">
        <v>1</v>
      </c>
    </row>
    <row r="42" spans="1:2" x14ac:dyDescent="0.25">
      <c r="A42" s="3" t="s">
        <v>641</v>
      </c>
      <c r="B42" s="8">
        <v>1</v>
      </c>
    </row>
    <row r="43" spans="1:2" x14ac:dyDescent="0.25">
      <c r="A43" s="3" t="s">
        <v>642</v>
      </c>
      <c r="B43" s="8">
        <v>1</v>
      </c>
    </row>
    <row r="44" spans="1:2" x14ac:dyDescent="0.25">
      <c r="A44" s="3" t="s">
        <v>174</v>
      </c>
      <c r="B44" s="8">
        <v>1</v>
      </c>
    </row>
    <row r="45" spans="1:2" x14ac:dyDescent="0.25">
      <c r="A45" s="3" t="s">
        <v>483</v>
      </c>
      <c r="B45" s="8">
        <v>1</v>
      </c>
    </row>
    <row r="46" spans="1:2" x14ac:dyDescent="0.25">
      <c r="A46" s="3" t="s">
        <v>161</v>
      </c>
      <c r="B46" s="8">
        <v>1</v>
      </c>
    </row>
    <row r="47" spans="1:2" x14ac:dyDescent="0.25">
      <c r="A47" s="3" t="s">
        <v>619</v>
      </c>
      <c r="B47" s="8"/>
    </row>
    <row r="48" spans="1:2" x14ac:dyDescent="0.25">
      <c r="A48" s="3" t="s">
        <v>620</v>
      </c>
      <c r="B48" s="8">
        <v>320</v>
      </c>
    </row>
  </sheetData>
  <printOptions gridLines="1"/>
  <pageMargins left="0.7" right="0.7" top="0.75" bottom="0.75" header="0.3" footer="0.3"/>
  <pageSetup fitToHeight="0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39997558519241921"/>
  </sheetPr>
  <dimension ref="A1:J333"/>
  <sheetViews>
    <sheetView topLeftCell="A7" zoomScale="70" zoomScaleNormal="70" workbookViewId="0">
      <selection activeCell="C27" sqref="C27"/>
    </sheetView>
  </sheetViews>
  <sheetFormatPr defaultRowHeight="15" x14ac:dyDescent="0.25"/>
  <cols>
    <col min="1" max="1" width="6.7109375" customWidth="1"/>
    <col min="2" max="2" width="10.140625" customWidth="1"/>
    <col min="3" max="3" width="55.5703125" style="1" customWidth="1"/>
    <col min="4" max="4" width="33.85546875" style="1" customWidth="1"/>
    <col min="5" max="5" width="8.28515625" customWidth="1"/>
    <col min="6" max="6" width="12.42578125" customWidth="1"/>
    <col min="7" max="7" width="12.140625" style="11" customWidth="1"/>
    <col min="8" max="8" width="84.5703125" style="1" customWidth="1"/>
    <col min="9" max="9" width="31.140625" customWidth="1"/>
    <col min="10" max="10" width="76.42578125" style="1" customWidth="1"/>
  </cols>
  <sheetData>
    <row r="1" spans="1:10" ht="45" x14ac:dyDescent="0.25">
      <c r="A1" t="s">
        <v>612</v>
      </c>
      <c r="B1" t="s">
        <v>613</v>
      </c>
      <c r="C1" s="1" t="s">
        <v>0</v>
      </c>
      <c r="D1" s="1" t="s">
        <v>1</v>
      </c>
      <c r="E1" t="s">
        <v>614</v>
      </c>
      <c r="F1" t="s">
        <v>615</v>
      </c>
      <c r="G1" s="11" t="s">
        <v>616</v>
      </c>
      <c r="H1" s="1" t="s">
        <v>617</v>
      </c>
      <c r="I1" t="s">
        <v>618</v>
      </c>
      <c r="J1" s="1" t="s">
        <v>2</v>
      </c>
    </row>
    <row r="2" spans="1:10" ht="30" x14ac:dyDescent="0.25">
      <c r="A2">
        <v>21</v>
      </c>
      <c r="B2" t="s">
        <v>3</v>
      </c>
      <c r="C2" s="1" t="s">
        <v>4</v>
      </c>
      <c r="D2" s="1" t="s">
        <v>58</v>
      </c>
      <c r="E2" t="s">
        <v>6</v>
      </c>
      <c r="F2" t="s">
        <v>7</v>
      </c>
      <c r="G2" s="11">
        <v>4</v>
      </c>
      <c r="H2" s="1" t="s">
        <v>8</v>
      </c>
      <c r="I2" t="s">
        <v>9</v>
      </c>
      <c r="J2" s="1" t="s">
        <v>10</v>
      </c>
    </row>
    <row r="3" spans="1:10" x14ac:dyDescent="0.25">
      <c r="A3">
        <v>22</v>
      </c>
      <c r="B3" t="s">
        <v>11</v>
      </c>
      <c r="C3" s="1" t="s">
        <v>12</v>
      </c>
      <c r="D3" s="1" t="s">
        <v>640</v>
      </c>
      <c r="E3" t="s">
        <v>14</v>
      </c>
      <c r="F3" t="s">
        <v>15</v>
      </c>
      <c r="G3" s="11">
        <v>1</v>
      </c>
      <c r="H3" s="1" t="s">
        <v>16</v>
      </c>
      <c r="I3" t="s">
        <v>9</v>
      </c>
    </row>
    <row r="4" spans="1:10" x14ac:dyDescent="0.25">
      <c r="A4">
        <v>23</v>
      </c>
      <c r="B4" t="s">
        <v>17</v>
      </c>
      <c r="C4" s="1" t="s">
        <v>18</v>
      </c>
      <c r="D4" s="1" t="s">
        <v>19</v>
      </c>
      <c r="E4" t="s">
        <v>14</v>
      </c>
      <c r="F4" t="s">
        <v>15</v>
      </c>
      <c r="G4" s="11">
        <v>5</v>
      </c>
      <c r="H4" s="1" t="s">
        <v>20</v>
      </c>
      <c r="I4" t="s">
        <v>9</v>
      </c>
    </row>
    <row r="5" spans="1:10" x14ac:dyDescent="0.25">
      <c r="A5">
        <v>24</v>
      </c>
      <c r="B5" t="s">
        <v>3</v>
      </c>
      <c r="C5" s="1" t="s">
        <v>21</v>
      </c>
      <c r="D5" s="1" t="s">
        <v>22</v>
      </c>
      <c r="E5" t="s">
        <v>6</v>
      </c>
      <c r="F5" t="s">
        <v>23</v>
      </c>
      <c r="G5" s="11">
        <v>3</v>
      </c>
      <c r="H5" s="1" t="s">
        <v>644</v>
      </c>
      <c r="I5" t="s">
        <v>9</v>
      </c>
      <c r="J5" s="1" t="s">
        <v>24</v>
      </c>
    </row>
    <row r="6" spans="1:10" ht="75" x14ac:dyDescent="0.25">
      <c r="A6">
        <v>25</v>
      </c>
      <c r="B6" t="s">
        <v>11</v>
      </c>
      <c r="C6" s="1" t="s">
        <v>25</v>
      </c>
      <c r="D6" s="1" t="s">
        <v>259</v>
      </c>
      <c r="E6" t="s">
        <v>14</v>
      </c>
      <c r="F6" t="s">
        <v>15</v>
      </c>
      <c r="G6" s="11">
        <v>1</v>
      </c>
      <c r="H6" s="1" t="s">
        <v>645</v>
      </c>
      <c r="I6" t="s">
        <v>624</v>
      </c>
      <c r="J6" s="1" t="s">
        <v>27</v>
      </c>
    </row>
    <row r="7" spans="1:10" ht="30" x14ac:dyDescent="0.25">
      <c r="A7">
        <v>26</v>
      </c>
      <c r="B7" t="s">
        <v>17</v>
      </c>
      <c r="C7" s="1" t="s">
        <v>28</v>
      </c>
      <c r="D7" s="1" t="s">
        <v>29</v>
      </c>
      <c r="E7" t="s">
        <v>14</v>
      </c>
      <c r="F7" t="s">
        <v>15</v>
      </c>
      <c r="G7" s="11">
        <v>1</v>
      </c>
      <c r="H7" s="1" t="s">
        <v>30</v>
      </c>
      <c r="I7" t="s">
        <v>9</v>
      </c>
      <c r="J7" s="1" t="s">
        <v>31</v>
      </c>
    </row>
    <row r="8" spans="1:10" x14ac:dyDescent="0.25">
      <c r="A8">
        <v>27</v>
      </c>
      <c r="B8" t="s">
        <v>17</v>
      </c>
      <c r="C8" s="1" t="s">
        <v>32</v>
      </c>
      <c r="D8" s="1" t="s">
        <v>33</v>
      </c>
      <c r="E8" t="s">
        <v>14</v>
      </c>
      <c r="F8" t="s">
        <v>34</v>
      </c>
      <c r="G8" s="11">
        <v>5</v>
      </c>
      <c r="H8" s="1" t="s">
        <v>35</v>
      </c>
      <c r="I8" t="s">
        <v>9</v>
      </c>
      <c r="J8" s="1" t="s">
        <v>36</v>
      </c>
    </row>
    <row r="9" spans="1:10" ht="30" x14ac:dyDescent="0.25">
      <c r="A9">
        <v>28</v>
      </c>
      <c r="B9" t="s">
        <v>3</v>
      </c>
      <c r="C9" s="1" t="s">
        <v>37</v>
      </c>
      <c r="D9" s="1" t="s">
        <v>412</v>
      </c>
      <c r="E9" t="s">
        <v>6</v>
      </c>
      <c r="F9" t="s">
        <v>15</v>
      </c>
      <c r="G9" s="11">
        <v>1</v>
      </c>
      <c r="H9" s="1" t="s">
        <v>39</v>
      </c>
      <c r="I9" t="s">
        <v>40</v>
      </c>
      <c r="J9" s="1" t="s">
        <v>635</v>
      </c>
    </row>
    <row r="10" spans="1:10" x14ac:dyDescent="0.25">
      <c r="A10">
        <v>29</v>
      </c>
      <c r="B10" t="s">
        <v>11</v>
      </c>
      <c r="C10" s="1" t="s">
        <v>42</v>
      </c>
      <c r="D10" s="1" t="s">
        <v>412</v>
      </c>
      <c r="E10" t="s">
        <v>14</v>
      </c>
      <c r="F10" t="s">
        <v>15</v>
      </c>
      <c r="G10" s="11">
        <v>1</v>
      </c>
      <c r="H10" s="1" t="s">
        <v>44</v>
      </c>
      <c r="I10" t="s">
        <v>9</v>
      </c>
      <c r="J10" s="1" t="s">
        <v>45</v>
      </c>
    </row>
    <row r="11" spans="1:10" ht="30" x14ac:dyDescent="0.25">
      <c r="A11">
        <v>30</v>
      </c>
      <c r="B11" t="s">
        <v>17</v>
      </c>
      <c r="C11" s="1" t="s">
        <v>46</v>
      </c>
      <c r="D11" s="1" t="s">
        <v>29</v>
      </c>
      <c r="E11" t="s">
        <v>6</v>
      </c>
      <c r="F11" t="s">
        <v>15</v>
      </c>
      <c r="G11" s="11">
        <v>5</v>
      </c>
      <c r="H11" s="1" t="s">
        <v>646</v>
      </c>
      <c r="I11" t="s">
        <v>40</v>
      </c>
    </row>
    <row r="12" spans="1:10" x14ac:dyDescent="0.25">
      <c r="A12">
        <v>31</v>
      </c>
      <c r="B12" t="s">
        <v>3</v>
      </c>
      <c r="C12" s="1" t="s">
        <v>47</v>
      </c>
      <c r="D12" s="1" t="s">
        <v>22</v>
      </c>
      <c r="E12" t="s">
        <v>14</v>
      </c>
      <c r="F12" t="s">
        <v>15</v>
      </c>
      <c r="G12" s="11">
        <v>4</v>
      </c>
      <c r="H12" s="1" t="s">
        <v>48</v>
      </c>
      <c r="I12" t="s">
        <v>40</v>
      </c>
      <c r="J12" s="1" t="s">
        <v>49</v>
      </c>
    </row>
    <row r="13" spans="1:10" ht="30" x14ac:dyDescent="0.25">
      <c r="A13">
        <v>32</v>
      </c>
      <c r="B13" t="s">
        <v>17</v>
      </c>
      <c r="C13" s="1" t="s">
        <v>50</v>
      </c>
      <c r="D13" s="1" t="s">
        <v>19</v>
      </c>
      <c r="E13" t="s">
        <v>6</v>
      </c>
      <c r="F13" t="s">
        <v>15</v>
      </c>
      <c r="G13" s="11">
        <v>5</v>
      </c>
      <c r="H13" s="1" t="s">
        <v>647</v>
      </c>
      <c r="I13" t="s">
        <v>9</v>
      </c>
      <c r="J13" s="1" t="s">
        <v>51</v>
      </c>
    </row>
    <row r="14" spans="1:10" ht="45" x14ac:dyDescent="0.25">
      <c r="A14">
        <v>33</v>
      </c>
      <c r="B14" t="s">
        <v>3</v>
      </c>
      <c r="C14" s="1" t="s">
        <v>52</v>
      </c>
      <c r="D14" s="1" t="s">
        <v>22</v>
      </c>
      <c r="E14" t="s">
        <v>14</v>
      </c>
      <c r="F14" t="s">
        <v>15</v>
      </c>
      <c r="G14" s="11">
        <v>2</v>
      </c>
      <c r="H14" s="1" t="s">
        <v>53</v>
      </c>
      <c r="I14" t="s">
        <v>9</v>
      </c>
      <c r="J14" s="1" t="s">
        <v>54</v>
      </c>
    </row>
    <row r="15" spans="1:10" x14ac:dyDescent="0.25">
      <c r="A15">
        <v>34</v>
      </c>
      <c r="B15" t="s">
        <v>3</v>
      </c>
      <c r="C15" s="1" t="s">
        <v>55</v>
      </c>
      <c r="D15" s="1" t="s">
        <v>157</v>
      </c>
      <c r="E15" t="s">
        <v>6</v>
      </c>
      <c r="F15" t="s">
        <v>15</v>
      </c>
      <c r="G15" s="11">
        <v>2</v>
      </c>
      <c r="H15" s="1" t="s">
        <v>8</v>
      </c>
      <c r="I15" t="s">
        <v>9</v>
      </c>
    </row>
    <row r="16" spans="1:10" x14ac:dyDescent="0.25">
      <c r="A16">
        <v>35</v>
      </c>
      <c r="B16" t="s">
        <v>3</v>
      </c>
      <c r="C16" s="1" t="s">
        <v>57</v>
      </c>
      <c r="D16" s="1" t="s">
        <v>58</v>
      </c>
      <c r="E16" t="s">
        <v>6</v>
      </c>
      <c r="F16" t="s">
        <v>15</v>
      </c>
      <c r="G16" s="11">
        <v>2</v>
      </c>
      <c r="H16" s="1" t="s">
        <v>39</v>
      </c>
      <c r="I16" t="s">
        <v>9</v>
      </c>
    </row>
    <row r="17" spans="1:10" x14ac:dyDescent="0.25">
      <c r="A17">
        <v>36</v>
      </c>
      <c r="B17" t="s">
        <v>17</v>
      </c>
      <c r="C17" s="1" t="s">
        <v>59</v>
      </c>
      <c r="D17" s="1" t="s">
        <v>33</v>
      </c>
      <c r="E17" t="s">
        <v>14</v>
      </c>
      <c r="F17" t="s">
        <v>34</v>
      </c>
      <c r="G17" s="11">
        <v>5</v>
      </c>
      <c r="H17" s="1" t="s">
        <v>60</v>
      </c>
      <c r="I17" t="s">
        <v>624</v>
      </c>
      <c r="J17" s="1" t="s">
        <v>61</v>
      </c>
    </row>
    <row r="18" spans="1:10" x14ac:dyDescent="0.25">
      <c r="A18">
        <v>37</v>
      </c>
      <c r="B18" t="s">
        <v>3</v>
      </c>
      <c r="C18" s="1" t="s">
        <v>62</v>
      </c>
      <c r="D18" s="1" t="s">
        <v>261</v>
      </c>
      <c r="E18" t="s">
        <v>6</v>
      </c>
      <c r="F18" t="s">
        <v>15</v>
      </c>
      <c r="G18" s="11">
        <v>1</v>
      </c>
      <c r="H18" s="1" t="s">
        <v>53</v>
      </c>
      <c r="I18" t="s">
        <v>9</v>
      </c>
    </row>
    <row r="19" spans="1:10" x14ac:dyDescent="0.25">
      <c r="A19">
        <v>38</v>
      </c>
      <c r="B19" t="s">
        <v>3</v>
      </c>
      <c r="C19" s="1" t="s">
        <v>57</v>
      </c>
      <c r="D19" s="1" t="s">
        <v>58</v>
      </c>
      <c r="E19" t="s">
        <v>14</v>
      </c>
      <c r="F19" t="s">
        <v>15</v>
      </c>
      <c r="G19" s="11">
        <v>2</v>
      </c>
      <c r="H19" s="1" t="s">
        <v>63</v>
      </c>
      <c r="I19" t="s">
        <v>40</v>
      </c>
    </row>
    <row r="20" spans="1:10" ht="30" x14ac:dyDescent="0.25">
      <c r="A20">
        <v>39</v>
      </c>
      <c r="B20" t="s">
        <v>17</v>
      </c>
      <c r="C20" s="1" t="s">
        <v>64</v>
      </c>
      <c r="D20" s="1" t="s">
        <v>33</v>
      </c>
      <c r="E20" t="s">
        <v>14</v>
      </c>
      <c r="F20" t="s">
        <v>34</v>
      </c>
      <c r="G20" s="11">
        <v>5</v>
      </c>
      <c r="H20" s="1" t="s">
        <v>35</v>
      </c>
      <c r="I20" t="s">
        <v>624</v>
      </c>
      <c r="J20" s="1" t="s">
        <v>65</v>
      </c>
    </row>
    <row r="21" spans="1:10" x14ac:dyDescent="0.25">
      <c r="A21">
        <v>40</v>
      </c>
      <c r="B21" t="s">
        <v>17</v>
      </c>
      <c r="C21" s="1" t="s">
        <v>66</v>
      </c>
      <c r="D21" s="1" t="s">
        <v>22</v>
      </c>
      <c r="E21" t="s">
        <v>14</v>
      </c>
      <c r="F21" t="s">
        <v>15</v>
      </c>
      <c r="G21" s="11">
        <v>5</v>
      </c>
      <c r="H21" s="1" t="s">
        <v>39</v>
      </c>
      <c r="I21" t="s">
        <v>9</v>
      </c>
      <c r="J21" s="1" t="s">
        <v>67</v>
      </c>
    </row>
    <row r="22" spans="1:10" x14ac:dyDescent="0.25">
      <c r="A22">
        <v>41</v>
      </c>
      <c r="B22" t="s">
        <v>3</v>
      </c>
      <c r="C22" s="1" t="s">
        <v>25</v>
      </c>
      <c r="D22" s="1" t="s">
        <v>259</v>
      </c>
      <c r="E22" t="s">
        <v>6</v>
      </c>
      <c r="F22" t="s">
        <v>34</v>
      </c>
      <c r="G22" s="11">
        <v>1</v>
      </c>
      <c r="H22" s="1" t="s">
        <v>329</v>
      </c>
      <c r="I22" t="s">
        <v>624</v>
      </c>
      <c r="J22" s="1" t="s">
        <v>330</v>
      </c>
    </row>
    <row r="23" spans="1:10" x14ac:dyDescent="0.25">
      <c r="A23">
        <v>42</v>
      </c>
      <c r="B23" t="s">
        <v>17</v>
      </c>
      <c r="C23" s="1" t="s">
        <v>331</v>
      </c>
      <c r="D23" s="1" t="s">
        <v>33</v>
      </c>
      <c r="E23" t="s">
        <v>14</v>
      </c>
      <c r="F23" t="s">
        <v>34</v>
      </c>
      <c r="G23" s="11">
        <v>5</v>
      </c>
      <c r="H23" s="1" t="s">
        <v>332</v>
      </c>
      <c r="I23" t="s">
        <v>624</v>
      </c>
      <c r="J23" s="1" t="s">
        <v>333</v>
      </c>
    </row>
    <row r="24" spans="1:10" x14ac:dyDescent="0.25">
      <c r="A24">
        <v>43</v>
      </c>
      <c r="B24" t="s">
        <v>3</v>
      </c>
      <c r="C24" s="1" t="s">
        <v>334</v>
      </c>
      <c r="D24" s="1" t="s">
        <v>261</v>
      </c>
      <c r="E24" t="s">
        <v>6</v>
      </c>
      <c r="F24" t="s">
        <v>34</v>
      </c>
      <c r="G24" s="11">
        <v>3</v>
      </c>
      <c r="H24" s="1" t="s">
        <v>335</v>
      </c>
      <c r="I24" t="s">
        <v>40</v>
      </c>
      <c r="J24" s="1" t="s">
        <v>336</v>
      </c>
    </row>
    <row r="25" spans="1:10" x14ac:dyDescent="0.25">
      <c r="A25">
        <v>44</v>
      </c>
      <c r="B25" t="s">
        <v>17</v>
      </c>
      <c r="C25" s="1" t="s">
        <v>337</v>
      </c>
      <c r="D25" s="1" t="s">
        <v>19</v>
      </c>
      <c r="E25" t="s">
        <v>6</v>
      </c>
      <c r="F25" t="s">
        <v>34</v>
      </c>
      <c r="G25" s="11">
        <v>5</v>
      </c>
      <c r="H25" s="1" t="s">
        <v>338</v>
      </c>
      <c r="I25" t="s">
        <v>9</v>
      </c>
    </row>
    <row r="26" spans="1:10" x14ac:dyDescent="0.25">
      <c r="A26">
        <v>45</v>
      </c>
      <c r="B26" t="s">
        <v>3</v>
      </c>
      <c r="C26" s="1" t="s">
        <v>339</v>
      </c>
      <c r="D26" s="1" t="s">
        <v>29</v>
      </c>
      <c r="E26" t="s">
        <v>6</v>
      </c>
      <c r="F26" t="s">
        <v>7</v>
      </c>
      <c r="G26" s="11">
        <v>4</v>
      </c>
      <c r="H26" s="1" t="s">
        <v>340</v>
      </c>
      <c r="I26" t="s">
        <v>9</v>
      </c>
      <c r="J26" s="1" t="s">
        <v>341</v>
      </c>
    </row>
    <row r="27" spans="1:10" x14ac:dyDescent="0.25">
      <c r="A27">
        <v>46</v>
      </c>
      <c r="B27" t="s">
        <v>3</v>
      </c>
      <c r="C27" s="1" t="s">
        <v>138</v>
      </c>
      <c r="D27" s="1" t="s">
        <v>3</v>
      </c>
      <c r="E27" t="s">
        <v>14</v>
      </c>
      <c r="F27" t="s">
        <v>7</v>
      </c>
      <c r="G27" s="11">
        <v>3</v>
      </c>
      <c r="H27" s="1" t="s">
        <v>342</v>
      </c>
      <c r="I27" t="s">
        <v>40</v>
      </c>
      <c r="J27" s="1" t="s">
        <v>343</v>
      </c>
    </row>
    <row r="28" spans="1:10" x14ac:dyDescent="0.25">
      <c r="A28">
        <v>47</v>
      </c>
      <c r="B28" t="s">
        <v>17</v>
      </c>
      <c r="C28" s="1" t="s">
        <v>344</v>
      </c>
      <c r="D28" s="1" t="s">
        <v>19</v>
      </c>
      <c r="E28" t="s">
        <v>6</v>
      </c>
      <c r="F28" t="s">
        <v>7</v>
      </c>
      <c r="G28" s="11">
        <v>5</v>
      </c>
      <c r="H28" s="1" t="s">
        <v>338</v>
      </c>
      <c r="I28" t="s">
        <v>40</v>
      </c>
    </row>
    <row r="29" spans="1:10" x14ac:dyDescent="0.25">
      <c r="A29">
        <v>48</v>
      </c>
      <c r="B29" t="s">
        <v>3</v>
      </c>
      <c r="C29" s="1" t="s">
        <v>345</v>
      </c>
      <c r="D29" s="1" t="s">
        <v>259</v>
      </c>
      <c r="E29" t="s">
        <v>6</v>
      </c>
      <c r="F29" t="s">
        <v>34</v>
      </c>
      <c r="G29" s="11">
        <v>4</v>
      </c>
      <c r="H29" s="1" t="s">
        <v>648</v>
      </c>
      <c r="I29" t="s">
        <v>9</v>
      </c>
    </row>
    <row r="30" spans="1:10" x14ac:dyDescent="0.25">
      <c r="A30">
        <v>49</v>
      </c>
      <c r="B30" t="s">
        <v>17</v>
      </c>
      <c r="C30" s="1" t="s">
        <v>346</v>
      </c>
      <c r="D30" s="1" t="s">
        <v>85</v>
      </c>
      <c r="E30" t="s">
        <v>6</v>
      </c>
      <c r="F30" t="s">
        <v>7</v>
      </c>
      <c r="G30" s="11">
        <v>4</v>
      </c>
      <c r="H30" s="1" t="s">
        <v>347</v>
      </c>
      <c r="I30" t="s">
        <v>9</v>
      </c>
    </row>
    <row r="31" spans="1:10" x14ac:dyDescent="0.25">
      <c r="A31">
        <v>50</v>
      </c>
      <c r="B31" t="s">
        <v>3</v>
      </c>
      <c r="C31" s="1" t="s">
        <v>348</v>
      </c>
      <c r="D31" s="1" t="s">
        <v>261</v>
      </c>
      <c r="E31" t="s">
        <v>6</v>
      </c>
      <c r="F31" t="s">
        <v>34</v>
      </c>
      <c r="G31" s="11">
        <v>3</v>
      </c>
      <c r="H31" s="1" t="s">
        <v>349</v>
      </c>
      <c r="I31" t="s">
        <v>622</v>
      </c>
    </row>
    <row r="32" spans="1:10" x14ac:dyDescent="0.25">
      <c r="A32">
        <v>51</v>
      </c>
      <c r="B32" t="s">
        <v>11</v>
      </c>
      <c r="C32" s="1" t="s">
        <v>351</v>
      </c>
      <c r="D32" s="1" t="s">
        <v>85</v>
      </c>
      <c r="E32" t="s">
        <v>6</v>
      </c>
      <c r="F32" t="s">
        <v>15</v>
      </c>
      <c r="G32" s="11">
        <v>4</v>
      </c>
      <c r="H32" s="1" t="s">
        <v>352</v>
      </c>
      <c r="I32" t="s">
        <v>75</v>
      </c>
      <c r="J32" s="1" t="s">
        <v>353</v>
      </c>
    </row>
    <row r="33" spans="1:10" x14ac:dyDescent="0.25">
      <c r="A33">
        <v>52</v>
      </c>
      <c r="B33" t="s">
        <v>17</v>
      </c>
      <c r="C33" s="1" t="s">
        <v>354</v>
      </c>
      <c r="D33" s="1" t="s">
        <v>19</v>
      </c>
      <c r="E33" t="s">
        <v>6</v>
      </c>
      <c r="F33" t="s">
        <v>34</v>
      </c>
      <c r="G33" s="11">
        <v>4</v>
      </c>
      <c r="H33" s="1" t="s">
        <v>16</v>
      </c>
      <c r="I33" t="s">
        <v>9</v>
      </c>
    </row>
    <row r="34" spans="1:10" x14ac:dyDescent="0.25">
      <c r="A34">
        <v>53</v>
      </c>
      <c r="B34" t="s">
        <v>11</v>
      </c>
      <c r="C34" s="1" t="s">
        <v>355</v>
      </c>
      <c r="D34" s="1" t="s">
        <v>22</v>
      </c>
      <c r="E34" t="s">
        <v>6</v>
      </c>
      <c r="F34" t="s">
        <v>34</v>
      </c>
      <c r="G34" s="11">
        <v>2</v>
      </c>
      <c r="H34" s="1" t="s">
        <v>39</v>
      </c>
      <c r="I34" t="s">
        <v>9</v>
      </c>
    </row>
    <row r="35" spans="1:10" x14ac:dyDescent="0.25">
      <c r="A35">
        <v>54</v>
      </c>
      <c r="B35" t="s">
        <v>3</v>
      </c>
      <c r="C35" s="1" t="s">
        <v>357</v>
      </c>
      <c r="D35" s="1" t="s">
        <v>3</v>
      </c>
      <c r="E35" t="s">
        <v>6</v>
      </c>
      <c r="F35" t="s">
        <v>7</v>
      </c>
      <c r="G35" s="11">
        <v>3</v>
      </c>
      <c r="H35" s="1" t="s">
        <v>39</v>
      </c>
      <c r="I35" t="s">
        <v>9</v>
      </c>
      <c r="J35" s="1" t="s">
        <v>358</v>
      </c>
    </row>
    <row r="36" spans="1:10" x14ac:dyDescent="0.25">
      <c r="A36">
        <v>55</v>
      </c>
      <c r="B36" t="s">
        <v>17</v>
      </c>
      <c r="C36" s="1" t="s">
        <v>359</v>
      </c>
      <c r="D36" s="1" t="s">
        <v>29</v>
      </c>
      <c r="E36" t="s">
        <v>6</v>
      </c>
      <c r="F36" t="s">
        <v>34</v>
      </c>
      <c r="G36" s="11">
        <v>3</v>
      </c>
      <c r="H36" s="1" t="s">
        <v>360</v>
      </c>
      <c r="I36" t="s">
        <v>9</v>
      </c>
    </row>
    <row r="37" spans="1:10" x14ac:dyDescent="0.25">
      <c r="A37">
        <v>56</v>
      </c>
      <c r="B37" t="s">
        <v>3</v>
      </c>
      <c r="C37" s="1" t="s">
        <v>25</v>
      </c>
      <c r="D37" s="1" t="s">
        <v>259</v>
      </c>
      <c r="E37" t="s">
        <v>6</v>
      </c>
      <c r="F37" t="s">
        <v>34</v>
      </c>
      <c r="G37" s="11">
        <v>4</v>
      </c>
      <c r="H37" s="1" t="s">
        <v>8</v>
      </c>
      <c r="I37" t="s">
        <v>9</v>
      </c>
    </row>
    <row r="38" spans="1:10" x14ac:dyDescent="0.25">
      <c r="A38">
        <v>57</v>
      </c>
      <c r="B38" t="s">
        <v>17</v>
      </c>
      <c r="C38" s="1" t="s">
        <v>18</v>
      </c>
      <c r="D38" s="1" t="s">
        <v>19</v>
      </c>
      <c r="E38" t="s">
        <v>6</v>
      </c>
      <c r="F38" t="s">
        <v>34</v>
      </c>
      <c r="G38" s="11">
        <v>5</v>
      </c>
      <c r="H38" s="1" t="s">
        <v>338</v>
      </c>
      <c r="I38" t="s">
        <v>9</v>
      </c>
    </row>
    <row r="39" spans="1:10" x14ac:dyDescent="0.25">
      <c r="A39">
        <v>58</v>
      </c>
      <c r="B39" t="s">
        <v>17</v>
      </c>
      <c r="C39" s="1" t="s">
        <v>361</v>
      </c>
      <c r="D39" s="1" t="s">
        <v>478</v>
      </c>
      <c r="E39" t="s">
        <v>6</v>
      </c>
      <c r="F39" t="s">
        <v>34</v>
      </c>
      <c r="G39" s="11">
        <v>2</v>
      </c>
      <c r="H39" s="1" t="s">
        <v>363</v>
      </c>
      <c r="I39" t="s">
        <v>9</v>
      </c>
    </row>
    <row r="40" spans="1:10" x14ac:dyDescent="0.25">
      <c r="A40">
        <v>59</v>
      </c>
      <c r="B40" t="s">
        <v>3</v>
      </c>
      <c r="C40" s="1" t="s">
        <v>364</v>
      </c>
      <c r="D40" s="1" t="s">
        <v>261</v>
      </c>
      <c r="E40" t="s">
        <v>6</v>
      </c>
      <c r="F40" t="s">
        <v>34</v>
      </c>
      <c r="G40" s="11">
        <v>3</v>
      </c>
      <c r="H40" s="1" t="s">
        <v>365</v>
      </c>
      <c r="I40" t="s">
        <v>622</v>
      </c>
      <c r="J40" s="1" t="s">
        <v>366</v>
      </c>
    </row>
    <row r="41" spans="1:10" x14ac:dyDescent="0.25">
      <c r="A41">
        <v>60</v>
      </c>
      <c r="B41" t="s">
        <v>17</v>
      </c>
      <c r="C41" s="1" t="s">
        <v>367</v>
      </c>
      <c r="D41" s="1" t="s">
        <v>29</v>
      </c>
      <c r="E41" t="s">
        <v>6</v>
      </c>
      <c r="F41" t="s">
        <v>34</v>
      </c>
      <c r="G41" s="11">
        <v>4</v>
      </c>
      <c r="H41" s="1" t="s">
        <v>368</v>
      </c>
      <c r="I41" t="s">
        <v>75</v>
      </c>
    </row>
    <row r="42" spans="1:10" ht="30" x14ac:dyDescent="0.25">
      <c r="A42">
        <v>61</v>
      </c>
      <c r="B42" t="s">
        <v>3</v>
      </c>
      <c r="C42" s="1" t="s">
        <v>472</v>
      </c>
      <c r="D42" s="1" t="s">
        <v>3</v>
      </c>
      <c r="E42" t="s">
        <v>6</v>
      </c>
      <c r="F42" t="s">
        <v>23</v>
      </c>
      <c r="G42" s="11">
        <v>3</v>
      </c>
      <c r="H42" s="1" t="s">
        <v>473</v>
      </c>
      <c r="I42" t="s">
        <v>40</v>
      </c>
      <c r="J42" s="1" t="s">
        <v>474</v>
      </c>
    </row>
    <row r="43" spans="1:10" ht="30" x14ac:dyDescent="0.25">
      <c r="A43">
        <v>61</v>
      </c>
      <c r="B43" t="s">
        <v>3</v>
      </c>
      <c r="C43" s="1" t="s">
        <v>472</v>
      </c>
      <c r="D43" s="1" t="s">
        <v>3</v>
      </c>
      <c r="E43" t="s">
        <v>6</v>
      </c>
      <c r="F43" t="s">
        <v>23</v>
      </c>
      <c r="G43" s="11">
        <v>3</v>
      </c>
      <c r="H43" s="1" t="s">
        <v>473</v>
      </c>
      <c r="I43" t="s">
        <v>40</v>
      </c>
      <c r="J43" s="1" t="s">
        <v>474</v>
      </c>
    </row>
    <row r="44" spans="1:10" x14ac:dyDescent="0.25">
      <c r="A44">
        <v>62</v>
      </c>
      <c r="B44" t="s">
        <v>17</v>
      </c>
      <c r="C44" s="1" t="s">
        <v>475</v>
      </c>
      <c r="D44" s="1" t="s">
        <v>19</v>
      </c>
      <c r="E44" t="s">
        <v>6</v>
      </c>
      <c r="F44" t="s">
        <v>15</v>
      </c>
      <c r="G44" s="11">
        <v>5</v>
      </c>
      <c r="H44" s="1" t="s">
        <v>476</v>
      </c>
      <c r="I44" t="s">
        <v>40</v>
      </c>
    </row>
    <row r="45" spans="1:10" x14ac:dyDescent="0.25">
      <c r="A45">
        <v>63</v>
      </c>
      <c r="B45" t="s">
        <v>17</v>
      </c>
      <c r="C45" s="1" t="s">
        <v>477</v>
      </c>
      <c r="D45" s="1" t="s">
        <v>478</v>
      </c>
      <c r="E45" t="s">
        <v>6</v>
      </c>
      <c r="F45" t="s">
        <v>15</v>
      </c>
      <c r="G45" s="11">
        <v>2</v>
      </c>
      <c r="H45" s="1" t="s">
        <v>649</v>
      </c>
      <c r="I45" t="s">
        <v>9</v>
      </c>
      <c r="J45" s="1" t="s">
        <v>479</v>
      </c>
    </row>
    <row r="46" spans="1:10" x14ac:dyDescent="0.25">
      <c r="A46">
        <v>64</v>
      </c>
      <c r="B46" t="s">
        <v>3</v>
      </c>
      <c r="C46" s="1" t="s">
        <v>480</v>
      </c>
      <c r="D46" s="1" t="s">
        <v>136</v>
      </c>
      <c r="E46" t="s">
        <v>6</v>
      </c>
      <c r="F46" t="s">
        <v>23</v>
      </c>
      <c r="G46" s="11">
        <v>5</v>
      </c>
      <c r="H46" s="1" t="s">
        <v>481</v>
      </c>
      <c r="I46" t="s">
        <v>9</v>
      </c>
    </row>
    <row r="47" spans="1:10" x14ac:dyDescent="0.25">
      <c r="A47">
        <v>65</v>
      </c>
      <c r="B47" t="s">
        <v>3</v>
      </c>
      <c r="C47" s="1" t="s">
        <v>482</v>
      </c>
      <c r="D47" s="1" t="s">
        <v>483</v>
      </c>
      <c r="E47" t="s">
        <v>6</v>
      </c>
      <c r="F47" t="s">
        <v>15</v>
      </c>
      <c r="G47" s="11">
        <v>2</v>
      </c>
      <c r="H47" s="1" t="s">
        <v>53</v>
      </c>
      <c r="I47" t="s">
        <v>9</v>
      </c>
    </row>
    <row r="48" spans="1:10" ht="30" x14ac:dyDescent="0.25">
      <c r="A48">
        <v>66</v>
      </c>
      <c r="B48" t="s">
        <v>3</v>
      </c>
      <c r="C48" s="1" t="s">
        <v>181</v>
      </c>
      <c r="D48" s="1" t="s">
        <v>259</v>
      </c>
      <c r="E48" t="s">
        <v>6</v>
      </c>
      <c r="F48" t="s">
        <v>15</v>
      </c>
      <c r="G48" s="11">
        <v>2</v>
      </c>
      <c r="H48" s="1" t="s">
        <v>631</v>
      </c>
      <c r="I48" t="s">
        <v>313</v>
      </c>
      <c r="J48" s="1" t="s">
        <v>487</v>
      </c>
    </row>
    <row r="49" spans="1:10" x14ac:dyDescent="0.25">
      <c r="A49">
        <v>67</v>
      </c>
      <c r="B49" t="s">
        <v>17</v>
      </c>
      <c r="C49" s="1" t="s">
        <v>488</v>
      </c>
      <c r="D49" s="1" t="s">
        <v>33</v>
      </c>
      <c r="E49" t="s">
        <v>6</v>
      </c>
      <c r="F49" t="s">
        <v>15</v>
      </c>
      <c r="G49" s="11">
        <v>5</v>
      </c>
      <c r="H49" s="1" t="s">
        <v>489</v>
      </c>
      <c r="I49" t="s">
        <v>624</v>
      </c>
    </row>
    <row r="50" spans="1:10" x14ac:dyDescent="0.25">
      <c r="A50">
        <v>68</v>
      </c>
      <c r="B50" t="s">
        <v>17</v>
      </c>
      <c r="C50" s="1" t="s">
        <v>490</v>
      </c>
      <c r="D50" s="1" t="s">
        <v>19</v>
      </c>
      <c r="E50" t="s">
        <v>6</v>
      </c>
      <c r="F50" t="s">
        <v>15</v>
      </c>
      <c r="G50" s="11">
        <v>5</v>
      </c>
      <c r="H50" s="1" t="s">
        <v>491</v>
      </c>
      <c r="I50" t="s">
        <v>75</v>
      </c>
      <c r="J50" s="1" t="s">
        <v>492</v>
      </c>
    </row>
    <row r="51" spans="1:10" x14ac:dyDescent="0.25">
      <c r="A51">
        <v>69</v>
      </c>
      <c r="B51" t="s">
        <v>3</v>
      </c>
      <c r="C51" s="1" t="s">
        <v>493</v>
      </c>
      <c r="D51" s="1" t="s">
        <v>3</v>
      </c>
      <c r="E51" t="s">
        <v>6</v>
      </c>
      <c r="F51" t="s">
        <v>15</v>
      </c>
      <c r="G51" s="11">
        <v>3</v>
      </c>
      <c r="H51" s="1" t="s">
        <v>650</v>
      </c>
      <c r="I51" t="s">
        <v>75</v>
      </c>
    </row>
    <row r="52" spans="1:10" x14ac:dyDescent="0.25">
      <c r="A52">
        <v>70</v>
      </c>
      <c r="B52" t="s">
        <v>17</v>
      </c>
      <c r="C52" s="1" t="s">
        <v>494</v>
      </c>
      <c r="D52" s="1" t="s">
        <v>29</v>
      </c>
      <c r="E52" t="s">
        <v>6</v>
      </c>
      <c r="F52" t="s">
        <v>15</v>
      </c>
      <c r="G52" s="11">
        <v>4</v>
      </c>
      <c r="H52" s="1" t="s">
        <v>30</v>
      </c>
      <c r="I52" t="s">
        <v>9</v>
      </c>
      <c r="J52" s="1" t="s">
        <v>495</v>
      </c>
    </row>
    <row r="53" spans="1:10" x14ac:dyDescent="0.25">
      <c r="A53">
        <v>72</v>
      </c>
      <c r="B53" t="s">
        <v>17</v>
      </c>
      <c r="C53" s="1" t="s">
        <v>496</v>
      </c>
      <c r="D53" s="1" t="s">
        <v>33</v>
      </c>
      <c r="E53" t="s">
        <v>6</v>
      </c>
      <c r="F53" t="s">
        <v>15</v>
      </c>
      <c r="G53" s="11">
        <v>4</v>
      </c>
      <c r="H53" s="1" t="s">
        <v>35</v>
      </c>
      <c r="I53" t="s">
        <v>624</v>
      </c>
      <c r="J53" s="1" t="s">
        <v>497</v>
      </c>
    </row>
    <row r="54" spans="1:10" x14ac:dyDescent="0.25">
      <c r="A54">
        <v>73</v>
      </c>
      <c r="B54" t="s">
        <v>3</v>
      </c>
      <c r="C54" s="1" t="s">
        <v>498</v>
      </c>
      <c r="D54" s="1" t="s">
        <v>85</v>
      </c>
      <c r="E54" t="s">
        <v>6</v>
      </c>
      <c r="F54" t="s">
        <v>15</v>
      </c>
      <c r="G54" s="11">
        <v>4</v>
      </c>
      <c r="H54" s="1" t="s">
        <v>499</v>
      </c>
      <c r="I54" t="s">
        <v>9</v>
      </c>
      <c r="J54" s="1" t="s">
        <v>500</v>
      </c>
    </row>
    <row r="55" spans="1:10" x14ac:dyDescent="0.25">
      <c r="A55">
        <v>74</v>
      </c>
      <c r="B55" t="s">
        <v>3</v>
      </c>
      <c r="C55" s="1" t="s">
        <v>501</v>
      </c>
      <c r="D55" s="1" t="s">
        <v>239</v>
      </c>
      <c r="E55" t="s">
        <v>6</v>
      </c>
      <c r="F55" t="s">
        <v>15</v>
      </c>
      <c r="G55" s="11">
        <v>5</v>
      </c>
      <c r="H55" s="1" t="s">
        <v>502</v>
      </c>
      <c r="I55" t="s">
        <v>9</v>
      </c>
    </row>
    <row r="56" spans="1:10" x14ac:dyDescent="0.25">
      <c r="A56">
        <v>75</v>
      </c>
      <c r="B56" t="s">
        <v>11</v>
      </c>
      <c r="C56" s="1" t="s">
        <v>503</v>
      </c>
      <c r="D56" s="1" t="s">
        <v>22</v>
      </c>
      <c r="E56" t="s">
        <v>14</v>
      </c>
      <c r="F56" t="s">
        <v>15</v>
      </c>
      <c r="G56" s="11">
        <v>2</v>
      </c>
      <c r="H56" s="1" t="s">
        <v>504</v>
      </c>
      <c r="I56" t="s">
        <v>424</v>
      </c>
      <c r="J56" s="1" t="s">
        <v>505</v>
      </c>
    </row>
    <row r="57" spans="1:10" x14ac:dyDescent="0.25">
      <c r="A57">
        <v>76</v>
      </c>
      <c r="B57" t="s">
        <v>3</v>
      </c>
      <c r="C57" s="1" t="s">
        <v>506</v>
      </c>
      <c r="D57" s="1" t="s">
        <v>3</v>
      </c>
      <c r="E57" t="s">
        <v>6</v>
      </c>
      <c r="F57" t="s">
        <v>15</v>
      </c>
      <c r="G57" s="11">
        <v>2</v>
      </c>
      <c r="H57" s="1" t="s">
        <v>507</v>
      </c>
      <c r="I57" t="s">
        <v>622</v>
      </c>
      <c r="J57" s="1" t="s">
        <v>508</v>
      </c>
    </row>
    <row r="58" spans="1:10" ht="30" x14ac:dyDescent="0.25">
      <c r="A58">
        <v>77</v>
      </c>
      <c r="B58" t="s">
        <v>17</v>
      </c>
      <c r="C58" s="1" t="s">
        <v>509</v>
      </c>
      <c r="D58" s="1" t="s">
        <v>19</v>
      </c>
      <c r="E58" t="s">
        <v>6</v>
      </c>
      <c r="F58" t="s">
        <v>15</v>
      </c>
      <c r="G58" s="11">
        <v>4</v>
      </c>
      <c r="H58" s="1" t="s">
        <v>110</v>
      </c>
      <c r="I58" t="s">
        <v>9</v>
      </c>
      <c r="J58" s="1" t="s">
        <v>510</v>
      </c>
    </row>
    <row r="59" spans="1:10" x14ac:dyDescent="0.25">
      <c r="A59">
        <v>78</v>
      </c>
      <c r="B59" t="s">
        <v>3</v>
      </c>
      <c r="C59" s="1" t="s">
        <v>511</v>
      </c>
      <c r="D59" s="1" t="s">
        <v>58</v>
      </c>
      <c r="E59" t="s">
        <v>6</v>
      </c>
      <c r="F59" t="s">
        <v>15</v>
      </c>
      <c r="G59" s="11">
        <v>3</v>
      </c>
      <c r="H59" s="1" t="s">
        <v>53</v>
      </c>
      <c r="I59" t="s">
        <v>9</v>
      </c>
    </row>
    <row r="60" spans="1:10" x14ac:dyDescent="0.25">
      <c r="A60">
        <v>79</v>
      </c>
      <c r="B60" t="s">
        <v>17</v>
      </c>
      <c r="C60" s="1" t="s">
        <v>513</v>
      </c>
      <c r="D60" s="1" t="s">
        <v>19</v>
      </c>
      <c r="E60" t="s">
        <v>6</v>
      </c>
      <c r="F60" t="s">
        <v>23</v>
      </c>
      <c r="G60" s="11">
        <v>5</v>
      </c>
      <c r="H60" s="1" t="s">
        <v>110</v>
      </c>
      <c r="I60" t="s">
        <v>9</v>
      </c>
    </row>
    <row r="61" spans="1:10" ht="30" x14ac:dyDescent="0.25">
      <c r="A61">
        <v>80</v>
      </c>
      <c r="B61" t="s">
        <v>17</v>
      </c>
      <c r="C61" s="1" t="s">
        <v>514</v>
      </c>
      <c r="D61" s="1" t="s">
        <v>33</v>
      </c>
      <c r="E61" t="s">
        <v>6</v>
      </c>
      <c r="F61" t="s">
        <v>15</v>
      </c>
      <c r="G61" s="11">
        <v>5</v>
      </c>
      <c r="H61" s="1" t="s">
        <v>110</v>
      </c>
      <c r="I61" t="s">
        <v>625</v>
      </c>
      <c r="J61" s="1" t="s">
        <v>516</v>
      </c>
    </row>
    <row r="62" spans="1:10" x14ac:dyDescent="0.25">
      <c r="A62">
        <v>81</v>
      </c>
      <c r="B62" t="s">
        <v>3</v>
      </c>
      <c r="C62" s="1" t="s">
        <v>68</v>
      </c>
      <c r="D62" s="1" t="s">
        <v>157</v>
      </c>
      <c r="E62" t="s">
        <v>6</v>
      </c>
      <c r="F62" t="s">
        <v>15</v>
      </c>
      <c r="G62" s="11">
        <v>1</v>
      </c>
      <c r="H62" s="1" t="s">
        <v>39</v>
      </c>
      <c r="I62" t="s">
        <v>9</v>
      </c>
    </row>
    <row r="63" spans="1:10" ht="30" x14ac:dyDescent="0.25">
      <c r="A63">
        <v>82</v>
      </c>
      <c r="B63" t="s">
        <v>3</v>
      </c>
      <c r="C63" s="1" t="s">
        <v>70</v>
      </c>
      <c r="D63" s="1" t="s">
        <v>71</v>
      </c>
      <c r="E63" t="s">
        <v>6</v>
      </c>
      <c r="F63" t="s">
        <v>15</v>
      </c>
      <c r="G63" s="11">
        <v>1</v>
      </c>
      <c r="H63" s="1" t="s">
        <v>63</v>
      </c>
      <c r="I63" t="s">
        <v>9</v>
      </c>
      <c r="J63" s="1" t="s">
        <v>72</v>
      </c>
    </row>
    <row r="64" spans="1:10" ht="30" x14ac:dyDescent="0.25">
      <c r="A64">
        <v>83</v>
      </c>
      <c r="B64" t="s">
        <v>17</v>
      </c>
      <c r="C64" s="1" t="s">
        <v>73</v>
      </c>
      <c r="D64" s="1" t="s">
        <v>29</v>
      </c>
      <c r="E64" t="s">
        <v>14</v>
      </c>
      <c r="F64" t="s">
        <v>15</v>
      </c>
      <c r="G64" s="11">
        <v>4</v>
      </c>
      <c r="H64" s="1" t="s">
        <v>74</v>
      </c>
      <c r="I64" t="s">
        <v>75</v>
      </c>
    </row>
    <row r="65" spans="1:10" x14ac:dyDescent="0.25">
      <c r="A65">
        <v>84</v>
      </c>
      <c r="B65" t="s">
        <v>3</v>
      </c>
      <c r="C65" s="1" t="s">
        <v>76</v>
      </c>
      <c r="D65" s="1" t="s">
        <v>3</v>
      </c>
      <c r="E65" t="s">
        <v>14</v>
      </c>
      <c r="F65" t="s">
        <v>23</v>
      </c>
      <c r="G65" s="11">
        <v>3</v>
      </c>
      <c r="H65" s="1" t="s">
        <v>63</v>
      </c>
      <c r="I65" t="s">
        <v>9</v>
      </c>
      <c r="J65" s="1" t="s">
        <v>77</v>
      </c>
    </row>
    <row r="66" spans="1:10" x14ac:dyDescent="0.25">
      <c r="A66">
        <v>85</v>
      </c>
      <c r="B66" t="s">
        <v>17</v>
      </c>
      <c r="C66" s="1" t="s">
        <v>78</v>
      </c>
      <c r="D66" s="1" t="s">
        <v>19</v>
      </c>
      <c r="E66" t="s">
        <v>6</v>
      </c>
      <c r="F66" t="s">
        <v>15</v>
      </c>
      <c r="G66" s="11">
        <v>5</v>
      </c>
      <c r="H66" s="1" t="s">
        <v>79</v>
      </c>
      <c r="I66" t="s">
        <v>9</v>
      </c>
    </row>
    <row r="67" spans="1:10" x14ac:dyDescent="0.25">
      <c r="A67">
        <v>86</v>
      </c>
      <c r="B67" t="s">
        <v>3</v>
      </c>
      <c r="C67" s="1" t="s">
        <v>80</v>
      </c>
      <c r="D67" s="1" t="s">
        <v>3</v>
      </c>
      <c r="E67" t="s">
        <v>6</v>
      </c>
      <c r="F67" t="s">
        <v>15</v>
      </c>
      <c r="G67" s="11">
        <v>2</v>
      </c>
      <c r="H67" s="1" t="s">
        <v>81</v>
      </c>
      <c r="I67" t="s">
        <v>9</v>
      </c>
    </row>
    <row r="68" spans="1:10" x14ac:dyDescent="0.25">
      <c r="A68">
        <v>87</v>
      </c>
      <c r="B68" t="s">
        <v>17</v>
      </c>
      <c r="C68" s="1" t="s">
        <v>28</v>
      </c>
      <c r="D68" s="1" t="s">
        <v>29</v>
      </c>
      <c r="E68" t="s">
        <v>14</v>
      </c>
      <c r="F68" t="s">
        <v>15</v>
      </c>
      <c r="G68" s="11">
        <v>1</v>
      </c>
      <c r="H68" s="1" t="s">
        <v>30</v>
      </c>
      <c r="I68" t="s">
        <v>82</v>
      </c>
      <c r="J68" s="1" t="s">
        <v>83</v>
      </c>
    </row>
    <row r="69" spans="1:10" x14ac:dyDescent="0.25">
      <c r="A69">
        <v>88</v>
      </c>
      <c r="B69" t="s">
        <v>17</v>
      </c>
      <c r="C69" s="1" t="s">
        <v>84</v>
      </c>
      <c r="D69" s="1" t="s">
        <v>85</v>
      </c>
      <c r="E69" t="s">
        <v>6</v>
      </c>
      <c r="F69" t="s">
        <v>23</v>
      </c>
      <c r="G69" s="11">
        <v>5</v>
      </c>
      <c r="H69" s="1" t="s">
        <v>86</v>
      </c>
      <c r="I69" t="s">
        <v>9</v>
      </c>
    </row>
    <row r="70" spans="1:10" x14ac:dyDescent="0.25">
      <c r="A70">
        <v>89</v>
      </c>
      <c r="B70" t="s">
        <v>3</v>
      </c>
      <c r="C70" s="1" t="s">
        <v>87</v>
      </c>
      <c r="D70" s="1" t="s">
        <v>412</v>
      </c>
      <c r="E70" t="s">
        <v>6</v>
      </c>
      <c r="F70" t="s">
        <v>15</v>
      </c>
      <c r="G70" s="11">
        <v>3</v>
      </c>
      <c r="H70" s="1" t="s">
        <v>651</v>
      </c>
      <c r="I70" t="s">
        <v>75</v>
      </c>
      <c r="J70" s="1" t="s">
        <v>89</v>
      </c>
    </row>
    <row r="71" spans="1:10" x14ac:dyDescent="0.25">
      <c r="A71">
        <v>90</v>
      </c>
      <c r="B71" t="s">
        <v>17</v>
      </c>
      <c r="C71" s="1" t="s">
        <v>90</v>
      </c>
      <c r="D71" s="1" t="s">
        <v>29</v>
      </c>
      <c r="E71" t="s">
        <v>6</v>
      </c>
      <c r="F71" t="s">
        <v>15</v>
      </c>
      <c r="G71" s="11">
        <v>3</v>
      </c>
      <c r="H71" s="1" t="s">
        <v>652</v>
      </c>
      <c r="I71" t="s">
        <v>9</v>
      </c>
    </row>
    <row r="72" spans="1:10" x14ac:dyDescent="0.25">
      <c r="A72">
        <v>91</v>
      </c>
      <c r="B72" t="s">
        <v>17</v>
      </c>
      <c r="C72" s="1" t="s">
        <v>91</v>
      </c>
      <c r="D72" s="1" t="s">
        <v>85</v>
      </c>
      <c r="E72" t="s">
        <v>6</v>
      </c>
      <c r="F72" t="s">
        <v>15</v>
      </c>
      <c r="G72" s="11">
        <v>2</v>
      </c>
      <c r="H72" s="1" t="s">
        <v>92</v>
      </c>
      <c r="I72" t="s">
        <v>9</v>
      </c>
    </row>
    <row r="73" spans="1:10" x14ac:dyDescent="0.25">
      <c r="A73">
        <v>92</v>
      </c>
      <c r="B73" t="s">
        <v>17</v>
      </c>
      <c r="C73" s="1" t="s">
        <v>93</v>
      </c>
      <c r="D73" s="1" t="s">
        <v>401</v>
      </c>
      <c r="E73" t="s">
        <v>14</v>
      </c>
      <c r="F73" t="s">
        <v>15</v>
      </c>
      <c r="G73" s="11">
        <v>5</v>
      </c>
      <c r="H73" s="1" t="s">
        <v>79</v>
      </c>
      <c r="I73" t="s">
        <v>9</v>
      </c>
    </row>
    <row r="74" spans="1:10" ht="30" x14ac:dyDescent="0.25">
      <c r="A74">
        <v>93</v>
      </c>
      <c r="B74" t="s">
        <v>11</v>
      </c>
      <c r="C74" s="1" t="s">
        <v>95</v>
      </c>
      <c r="D74" s="1" t="s">
        <v>634</v>
      </c>
      <c r="E74" t="s">
        <v>6</v>
      </c>
      <c r="F74" t="s">
        <v>7</v>
      </c>
      <c r="G74" s="11">
        <v>5</v>
      </c>
      <c r="H74" s="1" t="s">
        <v>97</v>
      </c>
      <c r="I74" t="s">
        <v>9</v>
      </c>
    </row>
    <row r="75" spans="1:10" x14ac:dyDescent="0.25">
      <c r="A75">
        <v>94</v>
      </c>
      <c r="B75" t="s">
        <v>3</v>
      </c>
      <c r="C75" s="1" t="s">
        <v>98</v>
      </c>
      <c r="D75" s="1" t="s">
        <v>446</v>
      </c>
      <c r="E75" t="s">
        <v>6</v>
      </c>
      <c r="F75" t="s">
        <v>15</v>
      </c>
      <c r="G75" s="11">
        <v>5</v>
      </c>
      <c r="H75" s="1" t="s">
        <v>653</v>
      </c>
      <c r="I75" t="s">
        <v>9</v>
      </c>
    </row>
    <row r="76" spans="1:10" x14ac:dyDescent="0.25">
      <c r="A76">
        <v>95</v>
      </c>
      <c r="B76" t="s">
        <v>11</v>
      </c>
      <c r="C76" s="1" t="s">
        <v>100</v>
      </c>
      <c r="D76" s="1" t="s">
        <v>478</v>
      </c>
      <c r="E76" t="s">
        <v>6</v>
      </c>
      <c r="F76" t="s">
        <v>15</v>
      </c>
      <c r="G76" s="11">
        <v>1</v>
      </c>
      <c r="H76" s="1" t="s">
        <v>53</v>
      </c>
      <c r="I76" t="s">
        <v>9</v>
      </c>
    </row>
    <row r="77" spans="1:10" x14ac:dyDescent="0.25">
      <c r="A77">
        <v>96</v>
      </c>
      <c r="B77" t="s">
        <v>11</v>
      </c>
      <c r="C77" s="1" t="s">
        <v>102</v>
      </c>
      <c r="D77" s="1" t="s">
        <v>641</v>
      </c>
      <c r="E77" t="s">
        <v>6</v>
      </c>
      <c r="F77" t="s">
        <v>15</v>
      </c>
      <c r="G77" s="11">
        <v>1</v>
      </c>
      <c r="H77" s="1" t="s">
        <v>39</v>
      </c>
      <c r="I77" t="s">
        <v>9</v>
      </c>
      <c r="J77" s="1" t="s">
        <v>104</v>
      </c>
    </row>
    <row r="78" spans="1:10" x14ac:dyDescent="0.25">
      <c r="A78">
        <v>97</v>
      </c>
      <c r="B78" t="s">
        <v>17</v>
      </c>
      <c r="C78" s="1" t="s">
        <v>105</v>
      </c>
      <c r="D78" s="1" t="s">
        <v>639</v>
      </c>
      <c r="E78" t="s">
        <v>6</v>
      </c>
      <c r="F78" t="s">
        <v>15</v>
      </c>
      <c r="G78" s="11">
        <v>2</v>
      </c>
      <c r="H78" s="1" t="s">
        <v>63</v>
      </c>
      <c r="I78" t="s">
        <v>9</v>
      </c>
      <c r="J78" s="1" t="s">
        <v>107</v>
      </c>
    </row>
    <row r="79" spans="1:10" ht="30" x14ac:dyDescent="0.25">
      <c r="A79">
        <v>98</v>
      </c>
      <c r="B79" t="s">
        <v>17</v>
      </c>
      <c r="C79" s="1" t="s">
        <v>108</v>
      </c>
      <c r="D79" s="1" t="s">
        <v>446</v>
      </c>
      <c r="E79" t="s">
        <v>14</v>
      </c>
      <c r="F79" t="s">
        <v>15</v>
      </c>
      <c r="G79" s="11">
        <v>5</v>
      </c>
      <c r="H79" s="1" t="s">
        <v>110</v>
      </c>
      <c r="I79" t="s">
        <v>9</v>
      </c>
    </row>
    <row r="80" spans="1:10" x14ac:dyDescent="0.25">
      <c r="A80">
        <v>99</v>
      </c>
      <c r="B80" t="s">
        <v>17</v>
      </c>
      <c r="C80" s="1" t="s">
        <v>28</v>
      </c>
      <c r="D80" s="1" t="s">
        <v>29</v>
      </c>
      <c r="E80" t="s">
        <v>14</v>
      </c>
      <c r="F80" t="s">
        <v>15</v>
      </c>
      <c r="G80" s="11">
        <v>1</v>
      </c>
      <c r="H80" s="1" t="s">
        <v>30</v>
      </c>
      <c r="I80" t="s">
        <v>82</v>
      </c>
    </row>
    <row r="81" spans="1:9" x14ac:dyDescent="0.25">
      <c r="A81">
        <v>100</v>
      </c>
      <c r="B81" t="s">
        <v>11</v>
      </c>
      <c r="C81" s="1" t="s">
        <v>111</v>
      </c>
      <c r="D81" s="1" t="s">
        <v>112</v>
      </c>
      <c r="E81" t="s">
        <v>6</v>
      </c>
      <c r="F81" t="s">
        <v>23</v>
      </c>
      <c r="G81" s="11">
        <v>4</v>
      </c>
      <c r="H81" s="1" t="s">
        <v>113</v>
      </c>
      <c r="I81" t="s">
        <v>9</v>
      </c>
    </row>
    <row r="82" spans="1:9" x14ac:dyDescent="0.25">
      <c r="A82">
        <v>101</v>
      </c>
      <c r="B82" t="s">
        <v>17</v>
      </c>
      <c r="C82" s="1" t="s">
        <v>114</v>
      </c>
      <c r="D82" s="1" t="s">
        <v>29</v>
      </c>
      <c r="E82" t="s">
        <v>14</v>
      </c>
      <c r="F82" t="s">
        <v>15</v>
      </c>
      <c r="G82" s="11">
        <v>3</v>
      </c>
      <c r="H82" s="1" t="s">
        <v>115</v>
      </c>
      <c r="I82" t="s">
        <v>75</v>
      </c>
    </row>
    <row r="83" spans="1:9" x14ac:dyDescent="0.25">
      <c r="A83">
        <v>102</v>
      </c>
      <c r="B83" t="s">
        <v>17</v>
      </c>
      <c r="C83" s="1" t="s">
        <v>116</v>
      </c>
      <c r="D83" s="1" t="s">
        <v>19</v>
      </c>
      <c r="E83" t="s">
        <v>6</v>
      </c>
      <c r="F83" t="s">
        <v>15</v>
      </c>
      <c r="G83" s="11">
        <v>5</v>
      </c>
      <c r="H83" s="1" t="s">
        <v>117</v>
      </c>
      <c r="I83" t="s">
        <v>9</v>
      </c>
    </row>
    <row r="84" spans="1:9" x14ac:dyDescent="0.25">
      <c r="A84">
        <v>103</v>
      </c>
      <c r="B84" t="s">
        <v>17</v>
      </c>
      <c r="C84" s="1" t="s">
        <v>118</v>
      </c>
      <c r="D84" s="1" t="s">
        <v>29</v>
      </c>
      <c r="E84" t="s">
        <v>6</v>
      </c>
      <c r="F84" t="s">
        <v>15</v>
      </c>
      <c r="G84" s="11">
        <v>3</v>
      </c>
      <c r="H84" s="1" t="s">
        <v>115</v>
      </c>
      <c r="I84" t="s">
        <v>9</v>
      </c>
    </row>
    <row r="85" spans="1:9" x14ac:dyDescent="0.25">
      <c r="A85">
        <v>104</v>
      </c>
      <c r="B85" t="s">
        <v>17</v>
      </c>
      <c r="C85" s="1" t="s">
        <v>119</v>
      </c>
      <c r="D85" s="1" t="s">
        <v>85</v>
      </c>
      <c r="E85" t="s">
        <v>6</v>
      </c>
      <c r="F85" t="s">
        <v>23</v>
      </c>
      <c r="G85" s="11">
        <v>3</v>
      </c>
      <c r="H85" s="1" t="s">
        <v>86</v>
      </c>
      <c r="I85" t="s">
        <v>621</v>
      </c>
    </row>
    <row r="86" spans="1:9" x14ac:dyDescent="0.25">
      <c r="A86">
        <v>105</v>
      </c>
      <c r="B86" t="s">
        <v>11</v>
      </c>
      <c r="C86" s="1" t="s">
        <v>121</v>
      </c>
      <c r="D86" s="1" t="s">
        <v>112</v>
      </c>
      <c r="E86" t="s">
        <v>14</v>
      </c>
      <c r="F86" t="s">
        <v>23</v>
      </c>
      <c r="G86" s="11">
        <v>5</v>
      </c>
      <c r="H86" s="1" t="s">
        <v>86</v>
      </c>
      <c r="I86" t="s">
        <v>9</v>
      </c>
    </row>
    <row r="87" spans="1:9" x14ac:dyDescent="0.25">
      <c r="A87">
        <v>106</v>
      </c>
      <c r="B87" t="s">
        <v>3</v>
      </c>
      <c r="C87" s="1" t="s">
        <v>122</v>
      </c>
      <c r="D87" s="1" t="s">
        <v>3</v>
      </c>
      <c r="E87" t="s">
        <v>6</v>
      </c>
      <c r="F87" t="s">
        <v>15</v>
      </c>
      <c r="G87" s="11">
        <v>1</v>
      </c>
      <c r="H87" s="1" t="s">
        <v>53</v>
      </c>
      <c r="I87" t="s">
        <v>9</v>
      </c>
    </row>
    <row r="88" spans="1:9" x14ac:dyDescent="0.25">
      <c r="A88">
        <v>107</v>
      </c>
      <c r="B88" t="s">
        <v>17</v>
      </c>
      <c r="C88" s="1" t="s">
        <v>123</v>
      </c>
      <c r="D88" s="1" t="s">
        <v>33</v>
      </c>
      <c r="E88" t="s">
        <v>14</v>
      </c>
      <c r="F88" t="s">
        <v>15</v>
      </c>
      <c r="G88" s="11">
        <v>5</v>
      </c>
      <c r="H88" s="1" t="s">
        <v>60</v>
      </c>
      <c r="I88" t="s">
        <v>624</v>
      </c>
    </row>
    <row r="89" spans="1:9" x14ac:dyDescent="0.25">
      <c r="A89">
        <v>108</v>
      </c>
      <c r="B89" t="s">
        <v>11</v>
      </c>
      <c r="C89" s="1" t="s">
        <v>124</v>
      </c>
      <c r="D89" s="1" t="s">
        <v>412</v>
      </c>
      <c r="E89" t="s">
        <v>6</v>
      </c>
      <c r="F89" t="s">
        <v>15</v>
      </c>
      <c r="G89" s="11">
        <v>1</v>
      </c>
      <c r="H89" s="1" t="s">
        <v>53</v>
      </c>
      <c r="I89" t="s">
        <v>9</v>
      </c>
    </row>
    <row r="90" spans="1:9" x14ac:dyDescent="0.25">
      <c r="A90">
        <v>109</v>
      </c>
      <c r="B90" t="s">
        <v>17</v>
      </c>
      <c r="C90" s="1" t="s">
        <v>126</v>
      </c>
      <c r="D90" s="1" t="s">
        <v>85</v>
      </c>
      <c r="E90" t="s">
        <v>14</v>
      </c>
      <c r="F90" t="s">
        <v>15</v>
      </c>
      <c r="G90" s="11">
        <v>2</v>
      </c>
      <c r="H90" s="1" t="s">
        <v>86</v>
      </c>
      <c r="I90" t="s">
        <v>9</v>
      </c>
    </row>
    <row r="91" spans="1:9" ht="30" x14ac:dyDescent="0.25">
      <c r="A91">
        <v>110</v>
      </c>
      <c r="B91" t="s">
        <v>17</v>
      </c>
      <c r="C91" s="1" t="s">
        <v>127</v>
      </c>
      <c r="D91" s="1" t="s">
        <v>29</v>
      </c>
      <c r="E91" t="s">
        <v>14</v>
      </c>
      <c r="F91" t="s">
        <v>23</v>
      </c>
      <c r="G91" s="11">
        <v>5</v>
      </c>
      <c r="H91" s="1" t="s">
        <v>128</v>
      </c>
      <c r="I91" t="s">
        <v>621</v>
      </c>
    </row>
    <row r="92" spans="1:9" x14ac:dyDescent="0.25">
      <c r="A92">
        <v>111</v>
      </c>
      <c r="B92" t="s">
        <v>17</v>
      </c>
      <c r="C92" s="1" t="s">
        <v>129</v>
      </c>
      <c r="D92" s="1" t="s">
        <v>19</v>
      </c>
      <c r="E92" t="s">
        <v>6</v>
      </c>
      <c r="F92" t="s">
        <v>23</v>
      </c>
      <c r="G92" s="11">
        <v>5</v>
      </c>
      <c r="H92" s="1" t="s">
        <v>654</v>
      </c>
      <c r="I92" t="s">
        <v>9</v>
      </c>
    </row>
    <row r="93" spans="1:9" ht="30" x14ac:dyDescent="0.25">
      <c r="A93">
        <v>112</v>
      </c>
      <c r="B93" t="s">
        <v>3</v>
      </c>
      <c r="C93" s="1" t="s">
        <v>130</v>
      </c>
      <c r="D93" s="1" t="s">
        <v>3</v>
      </c>
      <c r="E93" t="s">
        <v>14</v>
      </c>
      <c r="F93" t="s">
        <v>23</v>
      </c>
      <c r="G93" s="11">
        <v>5</v>
      </c>
      <c r="H93" s="1" t="s">
        <v>655</v>
      </c>
      <c r="I93" t="s">
        <v>9</v>
      </c>
    </row>
    <row r="94" spans="1:9" x14ac:dyDescent="0.25">
      <c r="A94">
        <v>113</v>
      </c>
      <c r="B94" t="s">
        <v>17</v>
      </c>
      <c r="C94" s="1" t="s">
        <v>131</v>
      </c>
      <c r="D94" s="1" t="s">
        <v>19</v>
      </c>
      <c r="E94" t="s">
        <v>14</v>
      </c>
      <c r="F94" t="s">
        <v>15</v>
      </c>
      <c r="G94" s="11">
        <v>2</v>
      </c>
      <c r="H94" s="1" t="s">
        <v>656</v>
      </c>
      <c r="I94" t="s">
        <v>9</v>
      </c>
    </row>
    <row r="95" spans="1:9" x14ac:dyDescent="0.25">
      <c r="A95">
        <v>114</v>
      </c>
      <c r="B95" t="s">
        <v>17</v>
      </c>
      <c r="C95" s="1" t="s">
        <v>132</v>
      </c>
      <c r="D95" s="1" t="s">
        <v>19</v>
      </c>
      <c r="E95" t="s">
        <v>6</v>
      </c>
      <c r="F95" t="s">
        <v>15</v>
      </c>
      <c r="G95" s="11">
        <v>5</v>
      </c>
      <c r="H95" s="1" t="s">
        <v>133</v>
      </c>
      <c r="I95" t="s">
        <v>9</v>
      </c>
    </row>
    <row r="96" spans="1:9" x14ac:dyDescent="0.25">
      <c r="A96">
        <v>115</v>
      </c>
      <c r="B96" t="s">
        <v>17</v>
      </c>
      <c r="C96" s="1" t="s">
        <v>134</v>
      </c>
      <c r="D96" s="1" t="s">
        <v>19</v>
      </c>
      <c r="E96" t="s">
        <v>14</v>
      </c>
      <c r="F96" t="s">
        <v>15</v>
      </c>
      <c r="G96" s="11">
        <v>3</v>
      </c>
      <c r="H96" s="1" t="s">
        <v>35</v>
      </c>
      <c r="I96" t="s">
        <v>9</v>
      </c>
    </row>
    <row r="97" spans="1:10" x14ac:dyDescent="0.25">
      <c r="A97">
        <v>116</v>
      </c>
      <c r="B97" t="s">
        <v>17</v>
      </c>
      <c r="C97" s="1" t="s">
        <v>135</v>
      </c>
      <c r="D97" s="1" t="s">
        <v>136</v>
      </c>
      <c r="E97" t="s">
        <v>6</v>
      </c>
      <c r="F97" t="s">
        <v>7</v>
      </c>
      <c r="G97" s="11">
        <v>2</v>
      </c>
      <c r="H97" s="1" t="s">
        <v>39</v>
      </c>
      <c r="I97" t="s">
        <v>9</v>
      </c>
    </row>
    <row r="98" spans="1:10" x14ac:dyDescent="0.25">
      <c r="A98">
        <v>117</v>
      </c>
      <c r="B98" t="s">
        <v>17</v>
      </c>
      <c r="C98" s="1" t="s">
        <v>137</v>
      </c>
      <c r="D98" s="1" t="s">
        <v>19</v>
      </c>
      <c r="E98" t="s">
        <v>6</v>
      </c>
      <c r="F98" t="s">
        <v>15</v>
      </c>
      <c r="G98" s="11">
        <v>3</v>
      </c>
      <c r="H98" s="1" t="s">
        <v>657</v>
      </c>
      <c r="I98" t="s">
        <v>9</v>
      </c>
    </row>
    <row r="99" spans="1:10" x14ac:dyDescent="0.25">
      <c r="A99">
        <v>118</v>
      </c>
      <c r="B99" t="s">
        <v>3</v>
      </c>
      <c r="C99" s="1" t="s">
        <v>138</v>
      </c>
      <c r="D99" s="1" t="s">
        <v>3</v>
      </c>
      <c r="E99" t="s">
        <v>6</v>
      </c>
      <c r="F99" t="s">
        <v>15</v>
      </c>
      <c r="G99" s="11">
        <v>2</v>
      </c>
      <c r="H99" s="1" t="s">
        <v>79</v>
      </c>
      <c r="I99" t="s">
        <v>621</v>
      </c>
    </row>
    <row r="100" spans="1:10" ht="30" x14ac:dyDescent="0.25">
      <c r="A100">
        <v>119</v>
      </c>
      <c r="B100" t="s">
        <v>17</v>
      </c>
      <c r="C100" s="1" t="s">
        <v>139</v>
      </c>
      <c r="D100" s="1" t="s">
        <v>112</v>
      </c>
      <c r="E100" t="s">
        <v>14</v>
      </c>
      <c r="F100" t="s">
        <v>15</v>
      </c>
      <c r="G100" s="11">
        <v>2</v>
      </c>
      <c r="H100" s="1" t="s">
        <v>140</v>
      </c>
      <c r="I100" t="s">
        <v>9</v>
      </c>
      <c r="J100" s="1" t="s">
        <v>141</v>
      </c>
    </row>
    <row r="101" spans="1:10" x14ac:dyDescent="0.25">
      <c r="A101">
        <v>120</v>
      </c>
      <c r="B101" t="s">
        <v>17</v>
      </c>
      <c r="C101" s="1" t="s">
        <v>114</v>
      </c>
      <c r="D101" s="1" t="s">
        <v>29</v>
      </c>
      <c r="E101" t="s">
        <v>6</v>
      </c>
      <c r="F101" t="s">
        <v>15</v>
      </c>
      <c r="G101" s="11">
        <v>3</v>
      </c>
      <c r="H101" s="1" t="s">
        <v>113</v>
      </c>
      <c r="I101" t="s">
        <v>621</v>
      </c>
    </row>
    <row r="102" spans="1:10" x14ac:dyDescent="0.25">
      <c r="A102">
        <v>121</v>
      </c>
      <c r="B102" t="s">
        <v>17</v>
      </c>
      <c r="C102" s="1" t="s">
        <v>142</v>
      </c>
      <c r="D102" s="1" t="s">
        <v>19</v>
      </c>
      <c r="E102" t="s">
        <v>6</v>
      </c>
      <c r="F102" t="s">
        <v>15</v>
      </c>
      <c r="G102" s="11">
        <v>5</v>
      </c>
      <c r="H102" s="1" t="s">
        <v>133</v>
      </c>
      <c r="I102" t="s">
        <v>9</v>
      </c>
    </row>
    <row r="103" spans="1:10" x14ac:dyDescent="0.25">
      <c r="A103">
        <v>122</v>
      </c>
      <c r="B103" t="s">
        <v>17</v>
      </c>
      <c r="C103" s="1" t="s">
        <v>143</v>
      </c>
      <c r="D103" s="1" t="s">
        <v>144</v>
      </c>
      <c r="E103" t="s">
        <v>6</v>
      </c>
      <c r="F103" t="s">
        <v>15</v>
      </c>
      <c r="G103" s="11">
        <v>2</v>
      </c>
      <c r="H103" s="1" t="s">
        <v>39</v>
      </c>
      <c r="I103" t="s">
        <v>9</v>
      </c>
    </row>
    <row r="104" spans="1:10" ht="30" x14ac:dyDescent="0.25">
      <c r="A104">
        <v>123</v>
      </c>
      <c r="B104" t="s">
        <v>17</v>
      </c>
      <c r="C104" s="1" t="s">
        <v>145</v>
      </c>
      <c r="D104" s="1" t="s">
        <v>478</v>
      </c>
      <c r="E104" t="s">
        <v>6</v>
      </c>
      <c r="F104" t="s">
        <v>15</v>
      </c>
      <c r="G104" s="11">
        <v>3</v>
      </c>
      <c r="H104" s="1" t="s">
        <v>646</v>
      </c>
      <c r="I104" t="s">
        <v>9</v>
      </c>
    </row>
    <row r="105" spans="1:10" ht="30" x14ac:dyDescent="0.25">
      <c r="A105">
        <v>124</v>
      </c>
      <c r="B105" t="s">
        <v>11</v>
      </c>
      <c r="C105" s="1" t="s">
        <v>147</v>
      </c>
      <c r="D105" s="1" t="s">
        <v>3</v>
      </c>
      <c r="E105" t="s">
        <v>14</v>
      </c>
      <c r="F105" t="s">
        <v>15</v>
      </c>
      <c r="G105" s="11">
        <v>2</v>
      </c>
      <c r="H105" s="1" t="s">
        <v>658</v>
      </c>
      <c r="I105" t="s">
        <v>9</v>
      </c>
      <c r="J105" s="1" t="s">
        <v>148</v>
      </c>
    </row>
    <row r="106" spans="1:10" ht="30" x14ac:dyDescent="0.25">
      <c r="A106">
        <v>125</v>
      </c>
      <c r="B106" t="s">
        <v>17</v>
      </c>
      <c r="C106" s="1" t="s">
        <v>149</v>
      </c>
      <c r="D106" s="1" t="s">
        <v>29</v>
      </c>
      <c r="E106" t="s">
        <v>6</v>
      </c>
      <c r="F106" t="s">
        <v>23</v>
      </c>
      <c r="G106" s="11">
        <v>3</v>
      </c>
      <c r="H106" s="1" t="s">
        <v>150</v>
      </c>
      <c r="I106" t="s">
        <v>9</v>
      </c>
    </row>
    <row r="107" spans="1:10" x14ac:dyDescent="0.25">
      <c r="A107">
        <v>126</v>
      </c>
      <c r="B107" t="s">
        <v>3</v>
      </c>
      <c r="C107" s="1" t="s">
        <v>151</v>
      </c>
      <c r="D107" s="1" t="s">
        <v>526</v>
      </c>
      <c r="E107" t="s">
        <v>14</v>
      </c>
      <c r="F107" t="s">
        <v>15</v>
      </c>
      <c r="G107" s="11">
        <v>1</v>
      </c>
      <c r="H107" s="1" t="s">
        <v>153</v>
      </c>
      <c r="I107" t="s">
        <v>9</v>
      </c>
    </row>
    <row r="108" spans="1:10" x14ac:dyDescent="0.25">
      <c r="A108">
        <v>127</v>
      </c>
      <c r="B108" t="s">
        <v>17</v>
      </c>
      <c r="C108" s="1" t="s">
        <v>154</v>
      </c>
      <c r="D108" s="1" t="s">
        <v>259</v>
      </c>
      <c r="E108" t="s">
        <v>6</v>
      </c>
      <c r="F108" t="s">
        <v>15</v>
      </c>
      <c r="G108" s="11">
        <v>1</v>
      </c>
      <c r="H108" s="1" t="s">
        <v>659</v>
      </c>
      <c r="I108" t="s">
        <v>9</v>
      </c>
    </row>
    <row r="109" spans="1:10" x14ac:dyDescent="0.25">
      <c r="A109">
        <v>128</v>
      </c>
      <c r="B109" t="s">
        <v>17</v>
      </c>
      <c r="C109" s="1" t="s">
        <v>114</v>
      </c>
      <c r="D109" s="1" t="s">
        <v>29</v>
      </c>
      <c r="E109" t="s">
        <v>6</v>
      </c>
      <c r="F109" t="s">
        <v>15</v>
      </c>
      <c r="G109" s="11">
        <v>5</v>
      </c>
      <c r="H109" s="1" t="s">
        <v>115</v>
      </c>
      <c r="I109" t="s">
        <v>9</v>
      </c>
    </row>
    <row r="110" spans="1:10" ht="30" x14ac:dyDescent="0.25">
      <c r="A110">
        <v>129</v>
      </c>
      <c r="B110" t="s">
        <v>3</v>
      </c>
      <c r="C110" s="1" t="s">
        <v>156</v>
      </c>
      <c r="D110" s="1" t="s">
        <v>157</v>
      </c>
      <c r="E110" t="s">
        <v>6</v>
      </c>
      <c r="F110" t="s">
        <v>15</v>
      </c>
      <c r="H110" s="1" t="s">
        <v>656</v>
      </c>
      <c r="I110" t="s">
        <v>9</v>
      </c>
      <c r="J110" s="1" t="s">
        <v>158</v>
      </c>
    </row>
    <row r="111" spans="1:10" ht="30" x14ac:dyDescent="0.25">
      <c r="A111">
        <v>130</v>
      </c>
      <c r="B111" t="s">
        <v>3</v>
      </c>
      <c r="C111" s="1" t="s">
        <v>154</v>
      </c>
      <c r="D111" s="1" t="s">
        <v>259</v>
      </c>
      <c r="E111" t="s">
        <v>6</v>
      </c>
      <c r="F111" t="s">
        <v>15</v>
      </c>
      <c r="G111" s="11">
        <v>1</v>
      </c>
      <c r="H111" s="1" t="s">
        <v>53</v>
      </c>
      <c r="I111" t="s">
        <v>9</v>
      </c>
      <c r="J111" s="1" t="s">
        <v>159</v>
      </c>
    </row>
    <row r="112" spans="1:10" x14ac:dyDescent="0.25">
      <c r="A112">
        <v>131</v>
      </c>
      <c r="B112" t="s">
        <v>3</v>
      </c>
      <c r="C112" s="1" t="s">
        <v>160</v>
      </c>
      <c r="D112" s="1" t="s">
        <v>161</v>
      </c>
      <c r="E112" t="s">
        <v>6</v>
      </c>
      <c r="F112" t="s">
        <v>7</v>
      </c>
      <c r="G112" s="11">
        <v>4</v>
      </c>
      <c r="H112" s="1" t="s">
        <v>162</v>
      </c>
      <c r="I112" t="s">
        <v>9</v>
      </c>
    </row>
    <row r="113" spans="1:10" ht="30" x14ac:dyDescent="0.25">
      <c r="A113">
        <v>132</v>
      </c>
      <c r="B113" t="s">
        <v>17</v>
      </c>
      <c r="C113" s="1" t="s">
        <v>163</v>
      </c>
      <c r="D113" s="1" t="s">
        <v>29</v>
      </c>
      <c r="E113" t="s">
        <v>14</v>
      </c>
      <c r="F113" t="s">
        <v>23</v>
      </c>
      <c r="G113" s="11">
        <v>5</v>
      </c>
      <c r="H113" s="1" t="s">
        <v>164</v>
      </c>
      <c r="I113" t="s">
        <v>9</v>
      </c>
    </row>
    <row r="114" spans="1:10" x14ac:dyDescent="0.25">
      <c r="A114">
        <v>133</v>
      </c>
      <c r="B114" t="s">
        <v>3</v>
      </c>
      <c r="C114" s="1" t="s">
        <v>165</v>
      </c>
      <c r="D114" s="1" t="s">
        <v>144</v>
      </c>
      <c r="E114" t="s">
        <v>6</v>
      </c>
      <c r="F114" t="s">
        <v>15</v>
      </c>
      <c r="G114" s="11">
        <v>1</v>
      </c>
      <c r="H114" s="1" t="s">
        <v>35</v>
      </c>
      <c r="I114" t="s">
        <v>621</v>
      </c>
      <c r="J114" s="1" t="s">
        <v>166</v>
      </c>
    </row>
    <row r="115" spans="1:10" x14ac:dyDescent="0.25">
      <c r="A115">
        <v>134</v>
      </c>
      <c r="B115" t="s">
        <v>17</v>
      </c>
      <c r="C115" s="1" t="s">
        <v>126</v>
      </c>
      <c r="D115" s="1" t="s">
        <v>85</v>
      </c>
      <c r="E115" t="s">
        <v>14</v>
      </c>
      <c r="F115" t="s">
        <v>7</v>
      </c>
      <c r="G115" s="11">
        <v>3</v>
      </c>
      <c r="H115" s="1" t="s">
        <v>86</v>
      </c>
      <c r="I115" t="s">
        <v>9</v>
      </c>
    </row>
    <row r="116" spans="1:10" x14ac:dyDescent="0.25">
      <c r="A116">
        <v>135</v>
      </c>
      <c r="B116" t="s">
        <v>17</v>
      </c>
      <c r="C116" s="1" t="s">
        <v>167</v>
      </c>
      <c r="D116" s="1" t="s">
        <v>168</v>
      </c>
      <c r="E116" t="s">
        <v>14</v>
      </c>
      <c r="F116" t="s">
        <v>15</v>
      </c>
      <c r="G116" s="11">
        <v>2</v>
      </c>
      <c r="H116" s="1" t="s">
        <v>86</v>
      </c>
      <c r="I116" t="s">
        <v>9</v>
      </c>
    </row>
    <row r="117" spans="1:10" ht="30" x14ac:dyDescent="0.25">
      <c r="A117">
        <v>136</v>
      </c>
      <c r="B117" t="s">
        <v>17</v>
      </c>
      <c r="C117" s="1" t="s">
        <v>169</v>
      </c>
      <c r="D117" s="1" t="s">
        <v>29</v>
      </c>
      <c r="E117" t="s">
        <v>14</v>
      </c>
      <c r="F117" t="s">
        <v>7</v>
      </c>
      <c r="G117" s="11">
        <v>5</v>
      </c>
      <c r="H117" s="1" t="s">
        <v>170</v>
      </c>
      <c r="I117" t="s">
        <v>9</v>
      </c>
    </row>
    <row r="118" spans="1:10" x14ac:dyDescent="0.25">
      <c r="A118">
        <v>137</v>
      </c>
      <c r="B118" t="s">
        <v>17</v>
      </c>
      <c r="C118" s="1" t="s">
        <v>171</v>
      </c>
      <c r="D118" s="1" t="s">
        <v>29</v>
      </c>
      <c r="E118" t="s">
        <v>14</v>
      </c>
      <c r="F118" t="s">
        <v>15</v>
      </c>
      <c r="G118" s="11">
        <v>5</v>
      </c>
      <c r="H118" s="1" t="s">
        <v>172</v>
      </c>
      <c r="I118" t="s">
        <v>621</v>
      </c>
    </row>
    <row r="119" spans="1:10" x14ac:dyDescent="0.25">
      <c r="A119">
        <v>138</v>
      </c>
      <c r="B119" t="s">
        <v>3</v>
      </c>
      <c r="C119" s="1" t="s">
        <v>173</v>
      </c>
      <c r="D119" s="1" t="s">
        <v>174</v>
      </c>
      <c r="E119" t="s">
        <v>6</v>
      </c>
      <c r="F119" t="s">
        <v>34</v>
      </c>
      <c r="G119" s="11">
        <v>5</v>
      </c>
      <c r="H119" s="1" t="s">
        <v>39</v>
      </c>
      <c r="I119" t="s">
        <v>621</v>
      </c>
    </row>
    <row r="120" spans="1:10" x14ac:dyDescent="0.25">
      <c r="A120">
        <v>139</v>
      </c>
      <c r="B120" t="s">
        <v>3</v>
      </c>
      <c r="C120" s="1" t="s">
        <v>175</v>
      </c>
      <c r="D120" s="1" t="s">
        <v>259</v>
      </c>
      <c r="E120" t="s">
        <v>6</v>
      </c>
      <c r="F120" t="s">
        <v>15</v>
      </c>
      <c r="G120" s="11">
        <v>1</v>
      </c>
      <c r="H120" s="1" t="s">
        <v>649</v>
      </c>
      <c r="I120" t="s">
        <v>40</v>
      </c>
      <c r="J120" s="1" t="s">
        <v>177</v>
      </c>
    </row>
    <row r="121" spans="1:10" x14ac:dyDescent="0.25">
      <c r="A121">
        <v>140</v>
      </c>
      <c r="B121" t="s">
        <v>17</v>
      </c>
      <c r="C121" s="1" t="s">
        <v>178</v>
      </c>
      <c r="D121" s="1" t="s">
        <v>112</v>
      </c>
      <c r="E121" t="s">
        <v>14</v>
      </c>
      <c r="F121" t="s">
        <v>15</v>
      </c>
      <c r="G121" s="11">
        <v>5</v>
      </c>
      <c r="H121" s="1" t="s">
        <v>657</v>
      </c>
      <c r="I121" t="s">
        <v>9</v>
      </c>
      <c r="J121" s="1" t="s">
        <v>179</v>
      </c>
    </row>
    <row r="122" spans="1:10" x14ac:dyDescent="0.25">
      <c r="A122">
        <v>141</v>
      </c>
      <c r="B122" t="s">
        <v>17</v>
      </c>
      <c r="C122" s="1" t="s">
        <v>180</v>
      </c>
      <c r="D122" s="1" t="s">
        <v>19</v>
      </c>
      <c r="E122" t="s">
        <v>14</v>
      </c>
      <c r="F122" t="s">
        <v>34</v>
      </c>
      <c r="G122" s="11">
        <v>5</v>
      </c>
      <c r="H122" s="1" t="s">
        <v>656</v>
      </c>
      <c r="I122" t="s">
        <v>9</v>
      </c>
    </row>
    <row r="123" spans="1:10" ht="45" x14ac:dyDescent="0.25">
      <c r="A123">
        <v>142</v>
      </c>
      <c r="B123" t="s">
        <v>11</v>
      </c>
      <c r="C123" s="1" t="s">
        <v>181</v>
      </c>
      <c r="D123" s="1" t="s">
        <v>259</v>
      </c>
      <c r="E123" t="s">
        <v>6</v>
      </c>
      <c r="F123" t="s">
        <v>15</v>
      </c>
      <c r="G123" s="11">
        <v>1</v>
      </c>
      <c r="H123" s="1" t="s">
        <v>183</v>
      </c>
      <c r="I123" t="s">
        <v>9</v>
      </c>
      <c r="J123" s="1" t="s">
        <v>184</v>
      </c>
    </row>
    <row r="124" spans="1:10" ht="30" x14ac:dyDescent="0.25">
      <c r="A124">
        <v>143</v>
      </c>
      <c r="B124" t="s">
        <v>17</v>
      </c>
      <c r="C124" s="1" t="s">
        <v>185</v>
      </c>
      <c r="D124" s="1" t="s">
        <v>136</v>
      </c>
      <c r="E124" t="s">
        <v>14</v>
      </c>
      <c r="F124" t="s">
        <v>15</v>
      </c>
      <c r="G124" s="11">
        <v>5</v>
      </c>
      <c r="H124" s="1" t="s">
        <v>35</v>
      </c>
      <c r="I124" t="s">
        <v>9</v>
      </c>
    </row>
    <row r="125" spans="1:10" x14ac:dyDescent="0.25">
      <c r="A125">
        <v>144</v>
      </c>
      <c r="B125" t="s">
        <v>17</v>
      </c>
      <c r="C125" s="1" t="s">
        <v>186</v>
      </c>
      <c r="D125" s="1" t="s">
        <v>29</v>
      </c>
      <c r="E125" t="s">
        <v>6</v>
      </c>
      <c r="F125" t="s">
        <v>15</v>
      </c>
      <c r="G125" s="11">
        <v>2</v>
      </c>
      <c r="H125" s="1" t="s">
        <v>658</v>
      </c>
      <c r="I125" t="s">
        <v>9</v>
      </c>
      <c r="J125" s="1" t="s">
        <v>187</v>
      </c>
    </row>
    <row r="126" spans="1:10" ht="30" x14ac:dyDescent="0.25">
      <c r="A126">
        <v>145</v>
      </c>
      <c r="B126" t="s">
        <v>17</v>
      </c>
      <c r="C126" s="1" t="s">
        <v>188</v>
      </c>
      <c r="D126" s="1" t="s">
        <v>189</v>
      </c>
      <c r="E126" t="s">
        <v>14</v>
      </c>
      <c r="F126" t="s">
        <v>15</v>
      </c>
      <c r="G126" s="11">
        <v>5</v>
      </c>
      <c r="H126" s="1" t="s">
        <v>190</v>
      </c>
      <c r="I126" t="s">
        <v>9</v>
      </c>
      <c r="J126" s="1" t="s">
        <v>191</v>
      </c>
    </row>
    <row r="127" spans="1:10" x14ac:dyDescent="0.25">
      <c r="A127">
        <v>146</v>
      </c>
      <c r="B127" t="s">
        <v>17</v>
      </c>
      <c r="C127" s="1" t="s">
        <v>192</v>
      </c>
      <c r="D127" s="1" t="s">
        <v>112</v>
      </c>
      <c r="E127" t="s">
        <v>14</v>
      </c>
      <c r="F127" t="s">
        <v>7</v>
      </c>
      <c r="G127" s="11">
        <v>5</v>
      </c>
      <c r="H127" s="1" t="s">
        <v>660</v>
      </c>
      <c r="I127" t="s">
        <v>9</v>
      </c>
    </row>
    <row r="128" spans="1:10" x14ac:dyDescent="0.25">
      <c r="A128">
        <v>147</v>
      </c>
      <c r="B128" t="s">
        <v>17</v>
      </c>
      <c r="C128" s="1" t="s">
        <v>193</v>
      </c>
      <c r="D128" s="1" t="s">
        <v>19</v>
      </c>
      <c r="E128" t="s">
        <v>14</v>
      </c>
      <c r="F128" t="s">
        <v>15</v>
      </c>
      <c r="G128" s="11">
        <v>5</v>
      </c>
      <c r="H128" s="1" t="s">
        <v>133</v>
      </c>
      <c r="I128" t="s">
        <v>9</v>
      </c>
    </row>
    <row r="129" spans="1:10" ht="30" x14ac:dyDescent="0.25">
      <c r="A129">
        <v>148</v>
      </c>
      <c r="B129" t="s">
        <v>3</v>
      </c>
      <c r="C129" s="1" t="s">
        <v>194</v>
      </c>
      <c r="D129" s="1" t="s">
        <v>259</v>
      </c>
      <c r="E129" t="s">
        <v>6</v>
      </c>
      <c r="F129" t="s">
        <v>15</v>
      </c>
      <c r="G129" s="11">
        <v>1</v>
      </c>
      <c r="H129" s="1" t="s">
        <v>656</v>
      </c>
      <c r="I129" t="s">
        <v>9</v>
      </c>
      <c r="J129" s="1" t="s">
        <v>196</v>
      </c>
    </row>
    <row r="130" spans="1:10" x14ac:dyDescent="0.25">
      <c r="A130">
        <v>149</v>
      </c>
      <c r="B130" t="s">
        <v>3</v>
      </c>
      <c r="C130" s="1" t="s">
        <v>197</v>
      </c>
      <c r="D130" s="1" t="s">
        <v>3</v>
      </c>
      <c r="E130" t="s">
        <v>14</v>
      </c>
      <c r="F130" t="s">
        <v>23</v>
      </c>
      <c r="G130" s="11">
        <v>3</v>
      </c>
      <c r="H130" s="1" t="s">
        <v>661</v>
      </c>
      <c r="I130" t="s">
        <v>9</v>
      </c>
    </row>
    <row r="131" spans="1:10" x14ac:dyDescent="0.25">
      <c r="A131">
        <v>150</v>
      </c>
      <c r="B131" t="s">
        <v>17</v>
      </c>
      <c r="C131" s="1" t="s">
        <v>198</v>
      </c>
      <c r="D131" s="1" t="s">
        <v>22</v>
      </c>
      <c r="E131" t="s">
        <v>14</v>
      </c>
      <c r="F131" t="s">
        <v>15</v>
      </c>
      <c r="G131" s="11">
        <v>4</v>
      </c>
      <c r="H131" s="1" t="s">
        <v>115</v>
      </c>
      <c r="I131" t="s">
        <v>9</v>
      </c>
      <c r="J131" s="1" t="s">
        <v>199</v>
      </c>
    </row>
    <row r="132" spans="1:10" ht="30" x14ac:dyDescent="0.25">
      <c r="A132">
        <v>151</v>
      </c>
      <c r="B132" t="s">
        <v>17</v>
      </c>
      <c r="C132" s="1" t="s">
        <v>200</v>
      </c>
      <c r="D132" s="1" t="s">
        <v>29</v>
      </c>
      <c r="E132" t="s">
        <v>6</v>
      </c>
      <c r="F132" t="s">
        <v>15</v>
      </c>
      <c r="G132" s="11">
        <v>5</v>
      </c>
      <c r="H132" s="1" t="s">
        <v>201</v>
      </c>
      <c r="I132" t="s">
        <v>9</v>
      </c>
    </row>
    <row r="133" spans="1:10" x14ac:dyDescent="0.25">
      <c r="A133">
        <v>152</v>
      </c>
      <c r="B133" t="s">
        <v>17</v>
      </c>
      <c r="C133" s="1" t="s">
        <v>202</v>
      </c>
      <c r="D133" s="1" t="s">
        <v>33</v>
      </c>
      <c r="E133" t="s">
        <v>14</v>
      </c>
      <c r="F133" t="s">
        <v>34</v>
      </c>
      <c r="G133" s="11">
        <v>5</v>
      </c>
      <c r="H133" s="1" t="s">
        <v>60</v>
      </c>
      <c r="I133" t="s">
        <v>624</v>
      </c>
      <c r="J133" s="1" t="s">
        <v>203</v>
      </c>
    </row>
    <row r="134" spans="1:10" ht="30" x14ac:dyDescent="0.25">
      <c r="A134">
        <v>153</v>
      </c>
      <c r="B134" t="s">
        <v>17</v>
      </c>
      <c r="C134" s="1" t="s">
        <v>204</v>
      </c>
      <c r="D134" s="1" t="s">
        <v>33</v>
      </c>
      <c r="E134" t="s">
        <v>14</v>
      </c>
      <c r="F134" t="s">
        <v>15</v>
      </c>
      <c r="G134" s="11">
        <v>5</v>
      </c>
      <c r="H134" s="1" t="s">
        <v>662</v>
      </c>
      <c r="I134" t="s">
        <v>9</v>
      </c>
    </row>
    <row r="135" spans="1:10" x14ac:dyDescent="0.25">
      <c r="A135">
        <v>154</v>
      </c>
      <c r="B135" t="s">
        <v>17</v>
      </c>
      <c r="C135" s="1" t="s">
        <v>205</v>
      </c>
      <c r="D135" s="1" t="s">
        <v>446</v>
      </c>
      <c r="E135" t="s">
        <v>14</v>
      </c>
      <c r="F135" t="s">
        <v>15</v>
      </c>
      <c r="G135" s="11">
        <v>4</v>
      </c>
      <c r="H135" s="1" t="s">
        <v>60</v>
      </c>
      <c r="I135" t="s">
        <v>9</v>
      </c>
    </row>
    <row r="136" spans="1:10" ht="30" x14ac:dyDescent="0.25">
      <c r="A136">
        <v>155</v>
      </c>
      <c r="B136" t="s">
        <v>3</v>
      </c>
      <c r="C136" s="1" t="s">
        <v>207</v>
      </c>
      <c r="D136" s="1" t="s">
        <v>259</v>
      </c>
      <c r="E136" t="s">
        <v>6</v>
      </c>
      <c r="F136" t="s">
        <v>15</v>
      </c>
      <c r="G136" s="11">
        <v>1</v>
      </c>
      <c r="H136" s="1" t="s">
        <v>663</v>
      </c>
      <c r="I136" t="s">
        <v>9</v>
      </c>
      <c r="J136" s="1" t="s">
        <v>209</v>
      </c>
    </row>
    <row r="137" spans="1:10" x14ac:dyDescent="0.25">
      <c r="A137">
        <v>156</v>
      </c>
      <c r="B137" t="s">
        <v>17</v>
      </c>
      <c r="C137" s="1" t="s">
        <v>210</v>
      </c>
      <c r="D137" s="1" t="s">
        <v>112</v>
      </c>
      <c r="E137" t="s">
        <v>14</v>
      </c>
      <c r="F137" t="s">
        <v>15</v>
      </c>
      <c r="G137" s="11">
        <v>5</v>
      </c>
      <c r="H137" s="1" t="s">
        <v>660</v>
      </c>
      <c r="I137" t="s">
        <v>40</v>
      </c>
    </row>
    <row r="138" spans="1:10" x14ac:dyDescent="0.25">
      <c r="A138">
        <v>157</v>
      </c>
      <c r="B138" t="s">
        <v>3</v>
      </c>
      <c r="C138" s="1" t="s">
        <v>211</v>
      </c>
      <c r="D138" s="1" t="s">
        <v>189</v>
      </c>
      <c r="E138" t="s">
        <v>14</v>
      </c>
      <c r="F138" t="s">
        <v>23</v>
      </c>
      <c r="G138" s="11">
        <v>3</v>
      </c>
      <c r="H138" s="1" t="s">
        <v>664</v>
      </c>
      <c r="I138" t="s">
        <v>9</v>
      </c>
    </row>
    <row r="139" spans="1:10" x14ac:dyDescent="0.25">
      <c r="A139">
        <v>158</v>
      </c>
      <c r="B139" t="s">
        <v>17</v>
      </c>
      <c r="C139" s="1" t="s">
        <v>213</v>
      </c>
      <c r="D139" s="1" t="s">
        <v>85</v>
      </c>
      <c r="E139" t="s">
        <v>14</v>
      </c>
      <c r="F139" t="s">
        <v>15</v>
      </c>
      <c r="G139" s="11">
        <v>4</v>
      </c>
      <c r="H139" s="1" t="s">
        <v>115</v>
      </c>
      <c r="I139" t="s">
        <v>9</v>
      </c>
    </row>
    <row r="140" spans="1:10" x14ac:dyDescent="0.25">
      <c r="A140">
        <v>159</v>
      </c>
      <c r="B140" t="s">
        <v>3</v>
      </c>
      <c r="C140" s="1" t="s">
        <v>214</v>
      </c>
      <c r="D140" s="1" t="s">
        <v>215</v>
      </c>
      <c r="E140" t="s">
        <v>14</v>
      </c>
      <c r="F140" t="s">
        <v>15</v>
      </c>
      <c r="G140" s="11">
        <v>1</v>
      </c>
      <c r="H140" s="1" t="s">
        <v>216</v>
      </c>
      <c r="I140" t="s">
        <v>40</v>
      </c>
      <c r="J140" s="1" t="s">
        <v>217</v>
      </c>
    </row>
    <row r="141" spans="1:10" x14ac:dyDescent="0.25">
      <c r="A141">
        <v>161</v>
      </c>
      <c r="B141" t="s">
        <v>3</v>
      </c>
      <c r="C141" s="1" t="s">
        <v>76</v>
      </c>
      <c r="D141" s="1" t="s">
        <v>3</v>
      </c>
      <c r="E141" t="s">
        <v>14</v>
      </c>
      <c r="F141" t="s">
        <v>23</v>
      </c>
      <c r="G141" s="11">
        <v>3</v>
      </c>
      <c r="H141" s="1" t="s">
        <v>79</v>
      </c>
      <c r="I141" t="s">
        <v>9</v>
      </c>
    </row>
    <row r="142" spans="1:10" x14ac:dyDescent="0.25">
      <c r="A142">
        <v>162</v>
      </c>
      <c r="B142" t="s">
        <v>3</v>
      </c>
      <c r="C142" s="1" t="s">
        <v>517</v>
      </c>
      <c r="D142" s="1" t="s">
        <v>412</v>
      </c>
      <c r="E142" t="s">
        <v>6</v>
      </c>
      <c r="F142" t="s">
        <v>15</v>
      </c>
      <c r="G142" s="11">
        <v>1</v>
      </c>
      <c r="H142" s="1" t="s">
        <v>53</v>
      </c>
      <c r="I142" t="s">
        <v>9</v>
      </c>
    </row>
    <row r="143" spans="1:10" x14ac:dyDescent="0.25">
      <c r="A143">
        <v>163</v>
      </c>
      <c r="B143" t="s">
        <v>3</v>
      </c>
      <c r="C143" s="1" t="s">
        <v>519</v>
      </c>
      <c r="D143" s="1" t="s">
        <v>3</v>
      </c>
      <c r="E143" t="s">
        <v>6</v>
      </c>
      <c r="F143" t="s">
        <v>15</v>
      </c>
      <c r="G143" s="11">
        <v>2</v>
      </c>
      <c r="H143" s="1" t="s">
        <v>499</v>
      </c>
      <c r="I143" t="s">
        <v>9</v>
      </c>
    </row>
    <row r="144" spans="1:10" x14ac:dyDescent="0.25">
      <c r="A144">
        <v>164</v>
      </c>
      <c r="B144" t="s">
        <v>17</v>
      </c>
      <c r="C144" s="1" t="s">
        <v>520</v>
      </c>
      <c r="D144" s="1" t="s">
        <v>521</v>
      </c>
      <c r="E144" t="s">
        <v>14</v>
      </c>
      <c r="F144" t="s">
        <v>15</v>
      </c>
      <c r="G144" s="11">
        <v>4</v>
      </c>
      <c r="H144" s="1" t="s">
        <v>115</v>
      </c>
      <c r="I144" t="s">
        <v>75</v>
      </c>
      <c r="J144" s="1" t="s">
        <v>522</v>
      </c>
    </row>
    <row r="145" spans="1:10" x14ac:dyDescent="0.25">
      <c r="A145">
        <v>165</v>
      </c>
      <c r="B145" t="s">
        <v>17</v>
      </c>
      <c r="C145" s="1" t="s">
        <v>186</v>
      </c>
      <c r="D145" s="1" t="s">
        <v>29</v>
      </c>
      <c r="E145" t="s">
        <v>6</v>
      </c>
      <c r="F145" t="s">
        <v>15</v>
      </c>
      <c r="G145" s="11">
        <v>2</v>
      </c>
      <c r="H145" s="1" t="s">
        <v>657</v>
      </c>
      <c r="I145" t="s">
        <v>9</v>
      </c>
      <c r="J145" s="1" t="s">
        <v>523</v>
      </c>
    </row>
    <row r="146" spans="1:10" x14ac:dyDescent="0.25">
      <c r="A146">
        <v>166</v>
      </c>
      <c r="B146" t="s">
        <v>17</v>
      </c>
      <c r="C146" s="1" t="s">
        <v>388</v>
      </c>
      <c r="D146" s="1" t="s">
        <v>112</v>
      </c>
      <c r="E146" t="s">
        <v>14</v>
      </c>
      <c r="F146" t="s">
        <v>15</v>
      </c>
      <c r="G146" s="11">
        <v>5</v>
      </c>
      <c r="H146" s="1" t="s">
        <v>79</v>
      </c>
      <c r="I146" t="s">
        <v>9</v>
      </c>
    </row>
    <row r="147" spans="1:10" x14ac:dyDescent="0.25">
      <c r="A147">
        <v>167</v>
      </c>
      <c r="B147" t="s">
        <v>17</v>
      </c>
      <c r="C147" s="1" t="s">
        <v>524</v>
      </c>
      <c r="D147" s="1" t="s">
        <v>136</v>
      </c>
      <c r="E147" t="s">
        <v>14</v>
      </c>
      <c r="F147" t="s">
        <v>15</v>
      </c>
      <c r="G147" s="11">
        <v>5</v>
      </c>
      <c r="H147" s="1" t="s">
        <v>35</v>
      </c>
      <c r="I147" t="s">
        <v>9</v>
      </c>
    </row>
    <row r="148" spans="1:10" x14ac:dyDescent="0.25">
      <c r="A148">
        <v>168</v>
      </c>
      <c r="B148" t="s">
        <v>3</v>
      </c>
      <c r="C148" s="1" t="s">
        <v>525</v>
      </c>
      <c r="D148" s="1" t="s">
        <v>526</v>
      </c>
      <c r="E148" t="s">
        <v>6</v>
      </c>
      <c r="F148" t="s">
        <v>15</v>
      </c>
      <c r="G148" s="11">
        <v>2</v>
      </c>
      <c r="H148" s="1" t="s">
        <v>115</v>
      </c>
      <c r="I148" t="s">
        <v>624</v>
      </c>
    </row>
    <row r="149" spans="1:10" x14ac:dyDescent="0.25">
      <c r="A149">
        <v>169</v>
      </c>
      <c r="B149" t="s">
        <v>11</v>
      </c>
      <c r="C149" s="1" t="s">
        <v>527</v>
      </c>
      <c r="D149" s="1" t="s">
        <v>168</v>
      </c>
      <c r="E149" t="s">
        <v>6</v>
      </c>
      <c r="F149" t="s">
        <v>15</v>
      </c>
      <c r="G149" s="11">
        <v>3</v>
      </c>
      <c r="H149" s="1" t="s">
        <v>113</v>
      </c>
      <c r="I149" t="s">
        <v>9</v>
      </c>
      <c r="J149" s="1" t="s">
        <v>528</v>
      </c>
    </row>
    <row r="150" spans="1:10" x14ac:dyDescent="0.25">
      <c r="A150">
        <v>170</v>
      </c>
      <c r="B150" t="s">
        <v>3</v>
      </c>
      <c r="C150" s="1" t="s">
        <v>37</v>
      </c>
      <c r="D150" s="1" t="s">
        <v>412</v>
      </c>
      <c r="E150" t="s">
        <v>6</v>
      </c>
      <c r="F150" t="s">
        <v>15</v>
      </c>
      <c r="G150" s="11">
        <v>1</v>
      </c>
      <c r="H150" s="1" t="s">
        <v>39</v>
      </c>
      <c r="I150" t="s">
        <v>75</v>
      </c>
      <c r="J150" s="1" t="s">
        <v>529</v>
      </c>
    </row>
    <row r="151" spans="1:10" x14ac:dyDescent="0.25">
      <c r="A151">
        <v>171</v>
      </c>
      <c r="B151" t="s">
        <v>17</v>
      </c>
      <c r="C151" s="1" t="s">
        <v>530</v>
      </c>
      <c r="D151" s="1" t="s">
        <v>33</v>
      </c>
      <c r="E151" t="s">
        <v>14</v>
      </c>
      <c r="F151" t="s">
        <v>34</v>
      </c>
      <c r="G151" s="11">
        <v>5</v>
      </c>
      <c r="H151" s="1" t="s">
        <v>60</v>
      </c>
      <c r="I151" t="s">
        <v>624</v>
      </c>
    </row>
    <row r="152" spans="1:10" ht="30" x14ac:dyDescent="0.25">
      <c r="A152">
        <v>172</v>
      </c>
      <c r="B152" t="s">
        <v>17</v>
      </c>
      <c r="C152" s="1" t="s">
        <v>531</v>
      </c>
      <c r="D152" s="1" t="s">
        <v>85</v>
      </c>
      <c r="E152" t="s">
        <v>6</v>
      </c>
      <c r="F152" t="s">
        <v>23</v>
      </c>
      <c r="G152" s="11">
        <v>3</v>
      </c>
      <c r="H152" s="1" t="s">
        <v>532</v>
      </c>
      <c r="I152" t="s">
        <v>9</v>
      </c>
      <c r="J152" s="1" t="s">
        <v>533</v>
      </c>
    </row>
    <row r="153" spans="1:10" ht="30" x14ac:dyDescent="0.25">
      <c r="A153">
        <v>173</v>
      </c>
      <c r="B153" t="s">
        <v>17</v>
      </c>
      <c r="C153" s="1" t="s">
        <v>284</v>
      </c>
      <c r="D153" s="1" t="s">
        <v>19</v>
      </c>
      <c r="E153" t="s">
        <v>14</v>
      </c>
      <c r="F153" t="s">
        <v>15</v>
      </c>
      <c r="G153" s="11">
        <v>3</v>
      </c>
      <c r="H153" s="1" t="s">
        <v>658</v>
      </c>
      <c r="I153" t="s">
        <v>9</v>
      </c>
      <c r="J153" s="1" t="s">
        <v>534</v>
      </c>
    </row>
    <row r="154" spans="1:10" x14ac:dyDescent="0.25">
      <c r="A154">
        <v>174</v>
      </c>
      <c r="B154" t="s">
        <v>3</v>
      </c>
      <c r="C154" s="1" t="s">
        <v>535</v>
      </c>
      <c r="D154" s="1" t="s">
        <v>536</v>
      </c>
      <c r="E154" t="s">
        <v>6</v>
      </c>
      <c r="F154" t="s">
        <v>15</v>
      </c>
      <c r="G154" s="11">
        <v>2</v>
      </c>
      <c r="H154" s="1" t="s">
        <v>39</v>
      </c>
      <c r="I154" t="s">
        <v>40</v>
      </c>
    </row>
    <row r="155" spans="1:10" x14ac:dyDescent="0.25">
      <c r="A155">
        <v>175</v>
      </c>
      <c r="B155" t="s">
        <v>3</v>
      </c>
      <c r="C155" s="1" t="s">
        <v>537</v>
      </c>
      <c r="D155" s="1" t="s">
        <v>144</v>
      </c>
      <c r="E155" t="s">
        <v>6</v>
      </c>
      <c r="F155" t="s">
        <v>15</v>
      </c>
      <c r="G155" s="11">
        <v>5</v>
      </c>
      <c r="H155" s="1" t="s">
        <v>115</v>
      </c>
      <c r="I155" t="s">
        <v>621</v>
      </c>
    </row>
    <row r="156" spans="1:10" x14ac:dyDescent="0.25">
      <c r="A156">
        <v>176</v>
      </c>
      <c r="B156" t="s">
        <v>3</v>
      </c>
      <c r="C156" s="1" t="s">
        <v>519</v>
      </c>
      <c r="D156" s="1" t="s">
        <v>3</v>
      </c>
      <c r="E156" t="s">
        <v>6</v>
      </c>
      <c r="F156" t="s">
        <v>15</v>
      </c>
      <c r="G156" s="11">
        <v>2</v>
      </c>
      <c r="H156" s="1" t="s">
        <v>190</v>
      </c>
      <c r="I156" t="s">
        <v>9</v>
      </c>
    </row>
    <row r="157" spans="1:10" x14ac:dyDescent="0.25">
      <c r="A157">
        <v>177</v>
      </c>
      <c r="B157" t="s">
        <v>11</v>
      </c>
      <c r="C157" s="1" t="s">
        <v>463</v>
      </c>
      <c r="D157" s="1" t="s">
        <v>29</v>
      </c>
      <c r="E157" t="s">
        <v>6</v>
      </c>
      <c r="F157" t="s">
        <v>15</v>
      </c>
      <c r="G157" s="11">
        <v>5</v>
      </c>
      <c r="H157" s="1" t="s">
        <v>115</v>
      </c>
      <c r="I157" t="s">
        <v>9</v>
      </c>
      <c r="J157" s="1" t="s">
        <v>538</v>
      </c>
    </row>
    <row r="158" spans="1:10" ht="30" x14ac:dyDescent="0.25">
      <c r="A158">
        <v>178</v>
      </c>
      <c r="B158" t="s">
        <v>11</v>
      </c>
      <c r="C158" s="1" t="s">
        <v>539</v>
      </c>
      <c r="D158" s="1" t="s">
        <v>112</v>
      </c>
      <c r="E158" t="s">
        <v>14</v>
      </c>
      <c r="F158" t="s">
        <v>7</v>
      </c>
      <c r="G158" s="11">
        <v>5</v>
      </c>
      <c r="H158" s="1" t="s">
        <v>646</v>
      </c>
      <c r="I158" t="s">
        <v>9</v>
      </c>
    </row>
    <row r="159" spans="1:10" x14ac:dyDescent="0.25">
      <c r="A159">
        <v>179</v>
      </c>
      <c r="B159" t="s">
        <v>3</v>
      </c>
      <c r="C159" s="1" t="s">
        <v>76</v>
      </c>
      <c r="D159" s="1" t="s">
        <v>3</v>
      </c>
      <c r="E159" t="s">
        <v>6</v>
      </c>
      <c r="F159" t="s">
        <v>15</v>
      </c>
      <c r="G159" s="11">
        <v>2</v>
      </c>
      <c r="H159" s="1" t="s">
        <v>79</v>
      </c>
      <c r="I159" t="s">
        <v>9</v>
      </c>
    </row>
    <row r="160" spans="1:10" x14ac:dyDescent="0.25">
      <c r="A160">
        <v>180</v>
      </c>
      <c r="B160" t="s">
        <v>17</v>
      </c>
      <c r="C160" s="1" t="s">
        <v>540</v>
      </c>
      <c r="D160" s="1" t="s">
        <v>33</v>
      </c>
      <c r="E160" t="s">
        <v>14</v>
      </c>
      <c r="F160" t="s">
        <v>34</v>
      </c>
      <c r="G160" s="11">
        <v>5</v>
      </c>
      <c r="H160" s="1" t="s">
        <v>60</v>
      </c>
      <c r="I160" t="s">
        <v>624</v>
      </c>
    </row>
    <row r="161" spans="1:10" x14ac:dyDescent="0.25">
      <c r="A161">
        <v>181</v>
      </c>
      <c r="B161" t="s">
        <v>17</v>
      </c>
      <c r="C161" s="1" t="s">
        <v>218</v>
      </c>
      <c r="D161" s="1" t="s">
        <v>85</v>
      </c>
      <c r="E161" t="s">
        <v>14</v>
      </c>
      <c r="F161" t="s">
        <v>15</v>
      </c>
      <c r="G161" s="11">
        <v>2</v>
      </c>
      <c r="H161" s="1" t="s">
        <v>60</v>
      </c>
      <c r="I161" t="s">
        <v>9</v>
      </c>
      <c r="J161" s="1" t="s">
        <v>219</v>
      </c>
    </row>
    <row r="162" spans="1:10" ht="30" x14ac:dyDescent="0.25">
      <c r="A162">
        <v>182</v>
      </c>
      <c r="B162" t="s">
        <v>3</v>
      </c>
      <c r="C162" s="1" t="s">
        <v>220</v>
      </c>
      <c r="D162" s="1" t="s">
        <v>215</v>
      </c>
      <c r="E162" t="s">
        <v>6</v>
      </c>
      <c r="F162" t="s">
        <v>15</v>
      </c>
      <c r="G162" s="11">
        <v>3</v>
      </c>
      <c r="H162" s="1" t="s">
        <v>30</v>
      </c>
      <c r="I162" t="s">
        <v>9</v>
      </c>
      <c r="J162" s="1" t="s">
        <v>221</v>
      </c>
    </row>
    <row r="163" spans="1:10" x14ac:dyDescent="0.25">
      <c r="A163">
        <v>183</v>
      </c>
      <c r="B163" t="s">
        <v>17</v>
      </c>
      <c r="C163" s="1" t="s">
        <v>222</v>
      </c>
      <c r="D163" s="1" t="s">
        <v>33</v>
      </c>
      <c r="E163" t="s">
        <v>14</v>
      </c>
      <c r="F163" t="s">
        <v>34</v>
      </c>
      <c r="G163" s="11">
        <v>5</v>
      </c>
      <c r="H163" s="1" t="s">
        <v>60</v>
      </c>
      <c r="I163" t="s">
        <v>624</v>
      </c>
      <c r="J163" s="1" t="s">
        <v>223</v>
      </c>
    </row>
    <row r="164" spans="1:10" x14ac:dyDescent="0.25">
      <c r="A164">
        <v>184</v>
      </c>
      <c r="B164" t="s">
        <v>17</v>
      </c>
      <c r="C164" s="1" t="s">
        <v>224</v>
      </c>
      <c r="D164" s="1" t="s">
        <v>261</v>
      </c>
      <c r="E164" t="s">
        <v>6</v>
      </c>
      <c r="F164" t="s">
        <v>15</v>
      </c>
      <c r="G164" s="11">
        <v>3</v>
      </c>
      <c r="H164" s="1" t="s">
        <v>115</v>
      </c>
      <c r="I164" t="s">
        <v>624</v>
      </c>
    </row>
    <row r="165" spans="1:10" ht="45" x14ac:dyDescent="0.25">
      <c r="A165">
        <v>185</v>
      </c>
      <c r="B165" t="s">
        <v>3</v>
      </c>
      <c r="C165" s="1" t="s">
        <v>225</v>
      </c>
      <c r="D165" s="1" t="s">
        <v>536</v>
      </c>
      <c r="E165" t="s">
        <v>14</v>
      </c>
      <c r="F165" t="s">
        <v>15</v>
      </c>
      <c r="G165" s="11">
        <v>1</v>
      </c>
      <c r="H165" s="1" t="s">
        <v>8</v>
      </c>
      <c r="I165" t="s">
        <v>9</v>
      </c>
      <c r="J165" s="1" t="s">
        <v>227</v>
      </c>
    </row>
    <row r="166" spans="1:10" x14ac:dyDescent="0.25">
      <c r="A166">
        <v>186</v>
      </c>
      <c r="B166" t="s">
        <v>3</v>
      </c>
      <c r="C166" s="1" t="s">
        <v>57</v>
      </c>
      <c r="D166" s="1" t="s">
        <v>58</v>
      </c>
      <c r="E166" t="s">
        <v>6</v>
      </c>
      <c r="F166" t="s">
        <v>23</v>
      </c>
      <c r="G166" s="11">
        <v>2</v>
      </c>
      <c r="H166" s="1" t="s">
        <v>63</v>
      </c>
      <c r="I166" t="s">
        <v>9</v>
      </c>
      <c r="J166" s="1" t="s">
        <v>229</v>
      </c>
    </row>
    <row r="167" spans="1:10" x14ac:dyDescent="0.25">
      <c r="A167">
        <v>187</v>
      </c>
      <c r="B167" t="s">
        <v>3</v>
      </c>
      <c r="C167" s="1" t="s">
        <v>76</v>
      </c>
      <c r="D167" s="1" t="s">
        <v>268</v>
      </c>
      <c r="E167" t="s">
        <v>6</v>
      </c>
      <c r="F167" t="s">
        <v>23</v>
      </c>
      <c r="G167" s="11">
        <v>3</v>
      </c>
      <c r="H167" s="1" t="s">
        <v>53</v>
      </c>
      <c r="I167" t="s">
        <v>9</v>
      </c>
    </row>
    <row r="168" spans="1:10" ht="30" x14ac:dyDescent="0.25">
      <c r="A168">
        <v>188</v>
      </c>
      <c r="B168" t="s">
        <v>3</v>
      </c>
      <c r="C168" s="1" t="s">
        <v>231</v>
      </c>
      <c r="D168" s="1" t="s">
        <v>232</v>
      </c>
      <c r="E168" t="s">
        <v>14</v>
      </c>
      <c r="F168" t="s">
        <v>23</v>
      </c>
      <c r="G168" s="11">
        <v>2</v>
      </c>
      <c r="H168" s="1" t="s">
        <v>63</v>
      </c>
      <c r="I168" t="s">
        <v>9</v>
      </c>
      <c r="J168" s="1" t="s">
        <v>233</v>
      </c>
    </row>
    <row r="169" spans="1:10" x14ac:dyDescent="0.25">
      <c r="A169">
        <v>189</v>
      </c>
      <c r="B169" t="s">
        <v>17</v>
      </c>
      <c r="C169" s="1" t="s">
        <v>234</v>
      </c>
      <c r="D169" s="1" t="s">
        <v>29</v>
      </c>
      <c r="E169" t="s">
        <v>14</v>
      </c>
      <c r="F169" t="s">
        <v>15</v>
      </c>
      <c r="G169" s="11">
        <v>3</v>
      </c>
      <c r="H169" s="1" t="s">
        <v>113</v>
      </c>
      <c r="I169" t="s">
        <v>621</v>
      </c>
    </row>
    <row r="170" spans="1:10" ht="30" x14ac:dyDescent="0.25">
      <c r="A170">
        <v>190</v>
      </c>
      <c r="B170" t="s">
        <v>17</v>
      </c>
      <c r="C170" s="1" t="s">
        <v>235</v>
      </c>
      <c r="D170" s="1" t="s">
        <v>29</v>
      </c>
      <c r="E170" t="s">
        <v>6</v>
      </c>
      <c r="F170" t="s">
        <v>23</v>
      </c>
      <c r="G170" s="11">
        <v>4</v>
      </c>
      <c r="H170" s="1" t="s">
        <v>150</v>
      </c>
      <c r="I170" t="s">
        <v>75</v>
      </c>
    </row>
    <row r="171" spans="1:10" x14ac:dyDescent="0.25">
      <c r="A171">
        <v>191</v>
      </c>
      <c r="B171" t="s">
        <v>17</v>
      </c>
      <c r="C171" s="1" t="s">
        <v>236</v>
      </c>
      <c r="D171" s="1" t="s">
        <v>33</v>
      </c>
      <c r="E171" t="s">
        <v>14</v>
      </c>
      <c r="F171" t="s">
        <v>34</v>
      </c>
      <c r="G171" s="11">
        <v>5</v>
      </c>
      <c r="H171" s="1" t="s">
        <v>60</v>
      </c>
      <c r="I171" t="s">
        <v>624</v>
      </c>
      <c r="J171" s="1" t="s">
        <v>237</v>
      </c>
    </row>
    <row r="172" spans="1:10" x14ac:dyDescent="0.25">
      <c r="A172">
        <v>192</v>
      </c>
      <c r="B172" t="s">
        <v>17</v>
      </c>
      <c r="C172" s="1" t="s">
        <v>238</v>
      </c>
      <c r="D172" s="1" t="s">
        <v>290</v>
      </c>
      <c r="E172" t="s">
        <v>6</v>
      </c>
      <c r="F172" t="s">
        <v>7</v>
      </c>
      <c r="G172" s="11">
        <v>4</v>
      </c>
      <c r="H172" s="1" t="s">
        <v>86</v>
      </c>
      <c r="I172" t="s">
        <v>75</v>
      </c>
      <c r="J172" s="1" t="s">
        <v>240</v>
      </c>
    </row>
    <row r="173" spans="1:10" ht="30" x14ac:dyDescent="0.25">
      <c r="A173">
        <v>193</v>
      </c>
      <c r="B173" t="s">
        <v>3</v>
      </c>
      <c r="C173" s="1" t="s">
        <v>241</v>
      </c>
      <c r="D173" s="1" t="s">
        <v>144</v>
      </c>
      <c r="E173" t="s">
        <v>6</v>
      </c>
      <c r="F173" t="s">
        <v>15</v>
      </c>
      <c r="G173" s="11">
        <v>3</v>
      </c>
      <c r="H173" s="1" t="s">
        <v>665</v>
      </c>
      <c r="I173" t="s">
        <v>75</v>
      </c>
      <c r="J173" s="1" t="s">
        <v>242</v>
      </c>
    </row>
    <row r="174" spans="1:10" x14ac:dyDescent="0.25">
      <c r="A174">
        <v>194</v>
      </c>
      <c r="B174" t="s">
        <v>17</v>
      </c>
      <c r="C174" s="1" t="s">
        <v>243</v>
      </c>
      <c r="D174" s="1" t="s">
        <v>19</v>
      </c>
      <c r="E174" t="s">
        <v>14</v>
      </c>
      <c r="F174" t="s">
        <v>15</v>
      </c>
      <c r="G174" s="11">
        <v>4</v>
      </c>
      <c r="H174" s="1" t="s">
        <v>35</v>
      </c>
      <c r="I174" t="s">
        <v>9</v>
      </c>
      <c r="J174" s="1" t="s">
        <v>244</v>
      </c>
    </row>
    <row r="175" spans="1:10" ht="30" x14ac:dyDescent="0.25">
      <c r="A175">
        <v>195</v>
      </c>
      <c r="B175" t="s">
        <v>3</v>
      </c>
      <c r="C175" s="1" t="s">
        <v>245</v>
      </c>
      <c r="D175" s="1" t="s">
        <v>246</v>
      </c>
      <c r="E175" t="s">
        <v>14</v>
      </c>
      <c r="F175" t="s">
        <v>15</v>
      </c>
      <c r="G175" s="11">
        <v>2</v>
      </c>
      <c r="H175" s="1" t="s">
        <v>79</v>
      </c>
      <c r="I175" t="s">
        <v>621</v>
      </c>
      <c r="J175" s="1" t="s">
        <v>247</v>
      </c>
    </row>
    <row r="176" spans="1:10" ht="30" x14ac:dyDescent="0.25">
      <c r="A176">
        <v>196</v>
      </c>
      <c r="B176" t="s">
        <v>17</v>
      </c>
      <c r="C176" s="1" t="s">
        <v>248</v>
      </c>
      <c r="D176" s="1" t="s">
        <v>29</v>
      </c>
      <c r="E176" t="s">
        <v>14</v>
      </c>
      <c r="F176" t="s">
        <v>15</v>
      </c>
      <c r="G176" s="11">
        <v>5</v>
      </c>
      <c r="H176" s="1" t="s">
        <v>249</v>
      </c>
      <c r="I176" t="s">
        <v>82</v>
      </c>
    </row>
    <row r="177" spans="1:10" ht="30" x14ac:dyDescent="0.25">
      <c r="A177">
        <v>197</v>
      </c>
      <c r="B177" t="s">
        <v>17</v>
      </c>
      <c r="C177" s="1" t="s">
        <v>250</v>
      </c>
      <c r="D177" s="1" t="s">
        <v>22</v>
      </c>
      <c r="E177" t="s">
        <v>14</v>
      </c>
      <c r="F177" t="s">
        <v>23</v>
      </c>
      <c r="G177" s="11">
        <v>5</v>
      </c>
      <c r="H177" s="1" t="s">
        <v>666</v>
      </c>
      <c r="I177" t="s">
        <v>9</v>
      </c>
      <c r="J177" s="1" t="s">
        <v>251</v>
      </c>
    </row>
    <row r="178" spans="1:10" x14ac:dyDescent="0.25">
      <c r="A178">
        <v>198</v>
      </c>
      <c r="B178" t="s">
        <v>17</v>
      </c>
      <c r="C178" s="1" t="s">
        <v>252</v>
      </c>
      <c r="D178" s="1" t="s">
        <v>29</v>
      </c>
      <c r="E178" t="s">
        <v>6</v>
      </c>
      <c r="F178" t="s">
        <v>15</v>
      </c>
      <c r="G178" s="11">
        <v>5</v>
      </c>
      <c r="H178" s="1" t="s">
        <v>253</v>
      </c>
      <c r="I178" t="s">
        <v>9</v>
      </c>
      <c r="J178" s="1" t="s">
        <v>254</v>
      </c>
    </row>
    <row r="179" spans="1:10" x14ac:dyDescent="0.25">
      <c r="A179">
        <v>199</v>
      </c>
      <c r="B179" t="s">
        <v>17</v>
      </c>
      <c r="C179" s="1" t="s">
        <v>255</v>
      </c>
      <c r="D179" s="1" t="s">
        <v>256</v>
      </c>
      <c r="E179" t="s">
        <v>6</v>
      </c>
      <c r="F179" t="s">
        <v>15</v>
      </c>
      <c r="G179" s="11">
        <v>3</v>
      </c>
      <c r="H179" s="1" t="s">
        <v>39</v>
      </c>
      <c r="I179" t="s">
        <v>75</v>
      </c>
      <c r="J179" s="1" t="s">
        <v>257</v>
      </c>
    </row>
    <row r="180" spans="1:10" x14ac:dyDescent="0.25">
      <c r="A180">
        <v>200</v>
      </c>
      <c r="B180" t="s">
        <v>3</v>
      </c>
      <c r="C180" s="1" t="s">
        <v>258</v>
      </c>
      <c r="D180" s="1" t="s">
        <v>259</v>
      </c>
      <c r="E180" t="s">
        <v>6</v>
      </c>
      <c r="F180" t="s">
        <v>34</v>
      </c>
      <c r="G180" s="11">
        <v>2</v>
      </c>
      <c r="H180" s="1" t="s">
        <v>656</v>
      </c>
      <c r="I180" t="s">
        <v>9</v>
      </c>
    </row>
    <row r="181" spans="1:10" x14ac:dyDescent="0.25">
      <c r="A181">
        <v>201</v>
      </c>
      <c r="B181" t="s">
        <v>3</v>
      </c>
      <c r="C181" s="1" t="s">
        <v>260</v>
      </c>
      <c r="D181" s="1" t="s">
        <v>526</v>
      </c>
      <c r="E181" t="s">
        <v>6</v>
      </c>
      <c r="F181" t="s">
        <v>15</v>
      </c>
      <c r="G181" s="11">
        <v>1</v>
      </c>
      <c r="H181" s="1" t="s">
        <v>53</v>
      </c>
      <c r="I181" t="s">
        <v>9</v>
      </c>
    </row>
    <row r="182" spans="1:10" x14ac:dyDescent="0.25">
      <c r="A182">
        <v>202</v>
      </c>
      <c r="B182" t="s">
        <v>3</v>
      </c>
      <c r="C182" s="1" t="s">
        <v>262</v>
      </c>
      <c r="D182" s="1" t="s">
        <v>22</v>
      </c>
      <c r="E182" t="s">
        <v>14</v>
      </c>
      <c r="F182" t="s">
        <v>15</v>
      </c>
      <c r="G182" s="11">
        <v>5</v>
      </c>
      <c r="H182" s="1" t="s">
        <v>113</v>
      </c>
      <c r="I182" t="s">
        <v>9</v>
      </c>
      <c r="J182" s="1" t="s">
        <v>263</v>
      </c>
    </row>
    <row r="183" spans="1:10" x14ac:dyDescent="0.25">
      <c r="A183">
        <v>203</v>
      </c>
      <c r="B183" t="s">
        <v>17</v>
      </c>
      <c r="C183" s="1" t="s">
        <v>264</v>
      </c>
      <c r="D183" s="1" t="s">
        <v>478</v>
      </c>
      <c r="E183" t="s">
        <v>6</v>
      </c>
      <c r="F183" t="s">
        <v>15</v>
      </c>
      <c r="G183" s="11">
        <v>5</v>
      </c>
      <c r="H183" s="1" t="s">
        <v>60</v>
      </c>
      <c r="I183" t="s">
        <v>9</v>
      </c>
      <c r="J183" s="1" t="s">
        <v>265</v>
      </c>
    </row>
    <row r="184" spans="1:10" x14ac:dyDescent="0.25">
      <c r="A184">
        <v>205</v>
      </c>
      <c r="B184" t="s">
        <v>17</v>
      </c>
      <c r="C184" s="1" t="s">
        <v>266</v>
      </c>
      <c r="D184" s="1" t="s">
        <v>215</v>
      </c>
      <c r="E184" t="s">
        <v>6</v>
      </c>
      <c r="F184" t="s">
        <v>23</v>
      </c>
      <c r="G184" s="11">
        <v>3</v>
      </c>
      <c r="H184" s="1" t="s">
        <v>663</v>
      </c>
      <c r="I184" t="s">
        <v>75</v>
      </c>
      <c r="J184" s="1" t="s">
        <v>267</v>
      </c>
    </row>
    <row r="185" spans="1:10" x14ac:dyDescent="0.25">
      <c r="A185">
        <v>206</v>
      </c>
      <c r="B185" t="s">
        <v>3</v>
      </c>
      <c r="C185" s="1" t="s">
        <v>76</v>
      </c>
      <c r="D185" s="1" t="s">
        <v>268</v>
      </c>
      <c r="E185" t="s">
        <v>6</v>
      </c>
      <c r="F185" t="s">
        <v>23</v>
      </c>
      <c r="G185" s="11">
        <v>2</v>
      </c>
      <c r="H185" s="1" t="s">
        <v>53</v>
      </c>
      <c r="I185" t="s">
        <v>9</v>
      </c>
    </row>
    <row r="186" spans="1:10" ht="30" x14ac:dyDescent="0.25">
      <c r="A186">
        <v>207</v>
      </c>
      <c r="B186" t="s">
        <v>17</v>
      </c>
      <c r="C186" s="1" t="s">
        <v>269</v>
      </c>
      <c r="D186" s="1" t="s">
        <v>33</v>
      </c>
      <c r="E186" t="s">
        <v>6</v>
      </c>
      <c r="F186" t="s">
        <v>34</v>
      </c>
      <c r="G186" s="11">
        <v>5</v>
      </c>
      <c r="H186" s="1" t="s">
        <v>60</v>
      </c>
      <c r="I186" t="s">
        <v>624</v>
      </c>
      <c r="J186" s="1" t="s">
        <v>270</v>
      </c>
    </row>
    <row r="187" spans="1:10" x14ac:dyDescent="0.25">
      <c r="A187">
        <v>207</v>
      </c>
      <c r="B187" t="s">
        <v>3</v>
      </c>
      <c r="C187" s="1" t="s">
        <v>138</v>
      </c>
      <c r="D187" s="1" t="s">
        <v>526</v>
      </c>
      <c r="E187" t="s">
        <v>6</v>
      </c>
      <c r="F187" t="s">
        <v>15</v>
      </c>
      <c r="G187" s="11">
        <v>1</v>
      </c>
      <c r="H187" s="1" t="s">
        <v>63</v>
      </c>
      <c r="I187" t="s">
        <v>621</v>
      </c>
    </row>
    <row r="188" spans="1:10" x14ac:dyDescent="0.25">
      <c r="A188">
        <v>208</v>
      </c>
      <c r="B188" t="s">
        <v>17</v>
      </c>
      <c r="C188" s="1" t="s">
        <v>271</v>
      </c>
      <c r="D188" s="1" t="s">
        <v>144</v>
      </c>
      <c r="E188" t="s">
        <v>6</v>
      </c>
      <c r="F188" t="s">
        <v>15</v>
      </c>
      <c r="G188" s="11">
        <v>2</v>
      </c>
      <c r="H188" s="1" t="s">
        <v>667</v>
      </c>
      <c r="I188" t="s">
        <v>9</v>
      </c>
    </row>
    <row r="189" spans="1:10" x14ac:dyDescent="0.25">
      <c r="A189">
        <v>209</v>
      </c>
      <c r="B189" t="s">
        <v>17</v>
      </c>
      <c r="C189" s="1" t="s">
        <v>272</v>
      </c>
      <c r="D189" s="1" t="s">
        <v>19</v>
      </c>
      <c r="E189" t="s">
        <v>6</v>
      </c>
      <c r="F189" t="s">
        <v>15</v>
      </c>
      <c r="G189" s="11">
        <v>5</v>
      </c>
      <c r="H189" s="1" t="s">
        <v>113</v>
      </c>
      <c r="I189" t="s">
        <v>9</v>
      </c>
    </row>
    <row r="190" spans="1:10" x14ac:dyDescent="0.25">
      <c r="A190">
        <v>210</v>
      </c>
      <c r="B190" t="s">
        <v>17</v>
      </c>
      <c r="C190" s="1" t="s">
        <v>273</v>
      </c>
      <c r="D190" s="1" t="s">
        <v>112</v>
      </c>
      <c r="E190" t="s">
        <v>14</v>
      </c>
      <c r="F190" t="s">
        <v>23</v>
      </c>
      <c r="G190" s="11">
        <v>5</v>
      </c>
      <c r="H190" s="1" t="s">
        <v>86</v>
      </c>
      <c r="I190" t="s">
        <v>9</v>
      </c>
    </row>
    <row r="191" spans="1:10" ht="30" x14ac:dyDescent="0.25">
      <c r="A191">
        <v>211</v>
      </c>
      <c r="B191" t="s">
        <v>3</v>
      </c>
      <c r="C191" s="1" t="s">
        <v>76</v>
      </c>
      <c r="D191" s="1" t="s">
        <v>268</v>
      </c>
      <c r="E191" t="s">
        <v>6</v>
      </c>
      <c r="F191" t="s">
        <v>15</v>
      </c>
      <c r="G191" s="11">
        <v>2</v>
      </c>
      <c r="H191" s="1" t="s">
        <v>274</v>
      </c>
      <c r="I191" t="s">
        <v>9</v>
      </c>
      <c r="J191" s="1" t="s">
        <v>275</v>
      </c>
    </row>
    <row r="192" spans="1:10" ht="30" x14ac:dyDescent="0.25">
      <c r="A192">
        <v>212</v>
      </c>
      <c r="B192" t="s">
        <v>17</v>
      </c>
      <c r="C192" s="1" t="s">
        <v>276</v>
      </c>
      <c r="D192" s="1" t="s">
        <v>33</v>
      </c>
      <c r="E192" t="s">
        <v>14</v>
      </c>
      <c r="F192" t="s">
        <v>15</v>
      </c>
      <c r="G192" s="11">
        <v>5</v>
      </c>
      <c r="H192" s="1" t="s">
        <v>35</v>
      </c>
      <c r="I192" t="s">
        <v>624</v>
      </c>
      <c r="J192" s="1" t="s">
        <v>277</v>
      </c>
    </row>
    <row r="193" spans="1:10" ht="30" x14ac:dyDescent="0.25">
      <c r="A193">
        <v>213</v>
      </c>
      <c r="B193" t="s">
        <v>3</v>
      </c>
      <c r="C193" s="1" t="s">
        <v>278</v>
      </c>
      <c r="D193" s="1" t="s">
        <v>189</v>
      </c>
      <c r="E193" t="s">
        <v>14</v>
      </c>
      <c r="F193" t="s">
        <v>23</v>
      </c>
      <c r="G193" s="11">
        <v>3</v>
      </c>
      <c r="H193" s="1" t="s">
        <v>279</v>
      </c>
      <c r="I193" t="s">
        <v>9</v>
      </c>
      <c r="J193" s="1" t="s">
        <v>280</v>
      </c>
    </row>
    <row r="194" spans="1:10" x14ac:dyDescent="0.25">
      <c r="A194">
        <v>214</v>
      </c>
      <c r="B194" t="s">
        <v>17</v>
      </c>
      <c r="C194" s="1" t="s">
        <v>281</v>
      </c>
      <c r="D194" s="1" t="s">
        <v>144</v>
      </c>
      <c r="E194" t="s">
        <v>6</v>
      </c>
      <c r="F194" t="s">
        <v>15</v>
      </c>
      <c r="G194" s="11">
        <v>3</v>
      </c>
      <c r="H194" s="1" t="s">
        <v>664</v>
      </c>
      <c r="I194" t="s">
        <v>75</v>
      </c>
      <c r="J194" s="1" t="s">
        <v>282</v>
      </c>
    </row>
    <row r="195" spans="1:10" x14ac:dyDescent="0.25">
      <c r="A195">
        <v>215</v>
      </c>
      <c r="B195" t="s">
        <v>17</v>
      </c>
      <c r="C195" s="1" t="s">
        <v>283</v>
      </c>
      <c r="D195" s="1" t="s">
        <v>85</v>
      </c>
      <c r="E195" t="s">
        <v>14</v>
      </c>
      <c r="F195" t="s">
        <v>23</v>
      </c>
      <c r="G195" s="11">
        <v>5</v>
      </c>
      <c r="H195" s="1" t="s">
        <v>86</v>
      </c>
      <c r="I195" t="s">
        <v>40</v>
      </c>
    </row>
    <row r="196" spans="1:10" x14ac:dyDescent="0.25">
      <c r="A196">
        <v>216</v>
      </c>
      <c r="B196" t="s">
        <v>17</v>
      </c>
      <c r="C196" s="1" t="s">
        <v>284</v>
      </c>
      <c r="D196" s="1" t="s">
        <v>19</v>
      </c>
      <c r="E196" t="s">
        <v>6</v>
      </c>
      <c r="F196" t="s">
        <v>15</v>
      </c>
      <c r="G196" s="11">
        <v>5</v>
      </c>
      <c r="H196" s="1" t="s">
        <v>651</v>
      </c>
      <c r="I196" t="s">
        <v>9</v>
      </c>
    </row>
    <row r="197" spans="1:10" x14ac:dyDescent="0.25">
      <c r="A197">
        <v>217</v>
      </c>
      <c r="B197" t="s">
        <v>17</v>
      </c>
      <c r="C197" s="1" t="s">
        <v>285</v>
      </c>
      <c r="D197" s="1" t="s">
        <v>33</v>
      </c>
      <c r="E197" t="s">
        <v>14</v>
      </c>
      <c r="F197" t="s">
        <v>34</v>
      </c>
      <c r="G197" s="11">
        <v>5</v>
      </c>
      <c r="H197" s="1" t="s">
        <v>60</v>
      </c>
      <c r="I197" t="s">
        <v>624</v>
      </c>
      <c r="J197" s="1" t="s">
        <v>286</v>
      </c>
    </row>
    <row r="198" spans="1:10" ht="30" x14ac:dyDescent="0.25">
      <c r="A198">
        <v>218</v>
      </c>
      <c r="B198" t="s">
        <v>17</v>
      </c>
      <c r="C198" s="1" t="s">
        <v>287</v>
      </c>
      <c r="D198" s="1" t="s">
        <v>136</v>
      </c>
      <c r="E198" t="s">
        <v>14</v>
      </c>
      <c r="F198" t="s">
        <v>15</v>
      </c>
      <c r="G198" s="11">
        <v>5</v>
      </c>
      <c r="H198" s="1" t="s">
        <v>35</v>
      </c>
      <c r="I198" t="s">
        <v>9</v>
      </c>
    </row>
    <row r="199" spans="1:10" x14ac:dyDescent="0.25">
      <c r="A199">
        <v>219</v>
      </c>
      <c r="B199" t="s">
        <v>17</v>
      </c>
      <c r="C199" s="1" t="s">
        <v>288</v>
      </c>
      <c r="D199" s="1" t="s">
        <v>215</v>
      </c>
      <c r="E199" t="s">
        <v>6</v>
      </c>
      <c r="F199" t="s">
        <v>15</v>
      </c>
      <c r="G199" s="11">
        <v>3</v>
      </c>
      <c r="H199" s="1" t="s">
        <v>115</v>
      </c>
      <c r="I199" t="s">
        <v>9</v>
      </c>
    </row>
    <row r="200" spans="1:10" x14ac:dyDescent="0.25">
      <c r="A200">
        <v>220</v>
      </c>
      <c r="B200" t="s">
        <v>17</v>
      </c>
      <c r="C200" s="1" t="s">
        <v>289</v>
      </c>
      <c r="D200" s="1" t="s">
        <v>290</v>
      </c>
      <c r="E200" t="s">
        <v>6</v>
      </c>
      <c r="F200" t="s">
        <v>15</v>
      </c>
      <c r="G200" s="11">
        <v>3</v>
      </c>
      <c r="H200" s="1" t="s">
        <v>291</v>
      </c>
      <c r="I200" t="s">
        <v>9</v>
      </c>
      <c r="J200" s="1" t="s">
        <v>292</v>
      </c>
    </row>
    <row r="201" spans="1:10" x14ac:dyDescent="0.25">
      <c r="A201">
        <v>221</v>
      </c>
      <c r="B201" t="s">
        <v>3</v>
      </c>
      <c r="C201" s="1" t="s">
        <v>293</v>
      </c>
      <c r="D201" s="1" t="s">
        <v>3</v>
      </c>
      <c r="E201" t="s">
        <v>14</v>
      </c>
      <c r="F201" t="s">
        <v>15</v>
      </c>
      <c r="G201" s="11">
        <v>2</v>
      </c>
      <c r="H201" s="1" t="s">
        <v>63</v>
      </c>
      <c r="I201" t="s">
        <v>40</v>
      </c>
    </row>
    <row r="202" spans="1:10" x14ac:dyDescent="0.25">
      <c r="A202">
        <v>222</v>
      </c>
      <c r="B202" t="s">
        <v>3</v>
      </c>
      <c r="C202" s="1" t="s">
        <v>76</v>
      </c>
      <c r="D202" s="1" t="s">
        <v>268</v>
      </c>
      <c r="E202" t="s">
        <v>6</v>
      </c>
      <c r="F202" t="s">
        <v>15</v>
      </c>
      <c r="G202" s="11">
        <v>3</v>
      </c>
      <c r="H202" s="1" t="s">
        <v>274</v>
      </c>
      <c r="I202" t="s">
        <v>9</v>
      </c>
    </row>
    <row r="203" spans="1:10" ht="45" x14ac:dyDescent="0.25">
      <c r="A203">
        <v>223</v>
      </c>
      <c r="B203" t="s">
        <v>3</v>
      </c>
      <c r="C203" s="1" t="s">
        <v>294</v>
      </c>
      <c r="D203" s="1" t="s">
        <v>295</v>
      </c>
      <c r="E203" t="s">
        <v>6</v>
      </c>
      <c r="F203" t="s">
        <v>15</v>
      </c>
      <c r="G203" s="11">
        <v>2</v>
      </c>
      <c r="H203" s="1" t="s">
        <v>53</v>
      </c>
      <c r="I203" t="s">
        <v>9</v>
      </c>
      <c r="J203" s="1" t="s">
        <v>296</v>
      </c>
    </row>
    <row r="204" spans="1:10" ht="30" x14ac:dyDescent="0.25">
      <c r="A204">
        <v>224</v>
      </c>
      <c r="B204" t="s">
        <v>17</v>
      </c>
      <c r="C204" s="1" t="s">
        <v>297</v>
      </c>
      <c r="D204" s="1" t="s">
        <v>33</v>
      </c>
      <c r="E204" t="s">
        <v>14</v>
      </c>
      <c r="F204" t="s">
        <v>34</v>
      </c>
      <c r="G204" s="11">
        <v>5</v>
      </c>
      <c r="H204" s="1" t="s">
        <v>60</v>
      </c>
      <c r="I204" t="s">
        <v>624</v>
      </c>
      <c r="J204" s="1" t="s">
        <v>298</v>
      </c>
    </row>
    <row r="205" spans="1:10" ht="30" x14ac:dyDescent="0.25">
      <c r="A205">
        <v>225</v>
      </c>
      <c r="B205" t="s">
        <v>17</v>
      </c>
      <c r="C205" s="1" t="s">
        <v>299</v>
      </c>
      <c r="D205" s="1" t="s">
        <v>136</v>
      </c>
      <c r="E205" t="s">
        <v>6</v>
      </c>
      <c r="F205" t="s">
        <v>34</v>
      </c>
      <c r="G205" s="11">
        <v>5</v>
      </c>
      <c r="H205" s="1" t="s">
        <v>35</v>
      </c>
      <c r="I205" t="s">
        <v>9</v>
      </c>
      <c r="J205" s="1" t="s">
        <v>300</v>
      </c>
    </row>
    <row r="206" spans="1:10" x14ac:dyDescent="0.25">
      <c r="A206">
        <v>226</v>
      </c>
      <c r="B206" t="s">
        <v>17</v>
      </c>
      <c r="C206" s="1" t="s">
        <v>301</v>
      </c>
      <c r="D206" s="1" t="s">
        <v>259</v>
      </c>
      <c r="E206" t="s">
        <v>14</v>
      </c>
      <c r="F206" t="s">
        <v>15</v>
      </c>
      <c r="G206" s="11">
        <v>4</v>
      </c>
      <c r="H206" s="1" t="s">
        <v>115</v>
      </c>
      <c r="I206" t="s">
        <v>9</v>
      </c>
      <c r="J206" s="1" t="s">
        <v>302</v>
      </c>
    </row>
    <row r="207" spans="1:10" ht="30" x14ac:dyDescent="0.25">
      <c r="A207">
        <v>227</v>
      </c>
      <c r="B207" t="s">
        <v>17</v>
      </c>
      <c r="C207" s="1" t="s">
        <v>303</v>
      </c>
      <c r="D207" s="1" t="s">
        <v>29</v>
      </c>
      <c r="E207" t="s">
        <v>14</v>
      </c>
      <c r="F207" t="s">
        <v>15</v>
      </c>
      <c r="G207" s="11">
        <v>4</v>
      </c>
      <c r="H207" s="1" t="s">
        <v>79</v>
      </c>
      <c r="I207" t="s">
        <v>9</v>
      </c>
      <c r="J207" s="1" t="s">
        <v>304</v>
      </c>
    </row>
    <row r="208" spans="1:10" x14ac:dyDescent="0.25">
      <c r="A208">
        <v>228</v>
      </c>
      <c r="B208" t="s">
        <v>17</v>
      </c>
      <c r="C208" s="1" t="s">
        <v>305</v>
      </c>
      <c r="D208" s="1" t="s">
        <v>33</v>
      </c>
      <c r="E208" t="s">
        <v>14</v>
      </c>
      <c r="F208" t="s">
        <v>34</v>
      </c>
      <c r="G208" s="11">
        <v>5</v>
      </c>
      <c r="H208" s="1" t="s">
        <v>60</v>
      </c>
      <c r="I208" t="s">
        <v>624</v>
      </c>
      <c r="J208" s="1" t="s">
        <v>306</v>
      </c>
    </row>
    <row r="209" spans="1:10" ht="30" x14ac:dyDescent="0.25">
      <c r="A209">
        <v>229</v>
      </c>
      <c r="B209" t="s">
        <v>17</v>
      </c>
      <c r="C209" s="1" t="s">
        <v>307</v>
      </c>
      <c r="D209" s="1" t="s">
        <v>29</v>
      </c>
      <c r="E209" t="s">
        <v>6</v>
      </c>
      <c r="F209" t="s">
        <v>15</v>
      </c>
      <c r="G209" s="11">
        <v>5</v>
      </c>
      <c r="H209" s="1" t="s">
        <v>170</v>
      </c>
      <c r="I209" t="s">
        <v>9</v>
      </c>
    </row>
    <row r="210" spans="1:10" x14ac:dyDescent="0.25">
      <c r="A210">
        <v>230</v>
      </c>
      <c r="B210" t="s">
        <v>17</v>
      </c>
      <c r="C210" s="1" t="s">
        <v>308</v>
      </c>
      <c r="D210" s="1" t="s">
        <v>19</v>
      </c>
      <c r="E210" t="s">
        <v>14</v>
      </c>
      <c r="F210" t="s">
        <v>15</v>
      </c>
      <c r="G210" s="11">
        <v>2</v>
      </c>
      <c r="H210" s="1" t="s">
        <v>115</v>
      </c>
      <c r="I210" t="s">
        <v>9</v>
      </c>
      <c r="J210" s="1" t="s">
        <v>309</v>
      </c>
    </row>
    <row r="211" spans="1:10" x14ac:dyDescent="0.25">
      <c r="A211">
        <v>231</v>
      </c>
      <c r="B211" t="s">
        <v>3</v>
      </c>
      <c r="C211" s="1" t="s">
        <v>310</v>
      </c>
      <c r="D211" s="1" t="s">
        <v>259</v>
      </c>
      <c r="E211" t="s">
        <v>6</v>
      </c>
      <c r="F211" t="s">
        <v>15</v>
      </c>
      <c r="G211" s="11">
        <v>1</v>
      </c>
      <c r="H211" s="1" t="s">
        <v>664</v>
      </c>
      <c r="I211" t="s">
        <v>9</v>
      </c>
      <c r="J211" s="1" t="s">
        <v>311</v>
      </c>
    </row>
    <row r="212" spans="1:10" ht="30" x14ac:dyDescent="0.25">
      <c r="A212">
        <v>232</v>
      </c>
      <c r="B212" t="s">
        <v>17</v>
      </c>
      <c r="C212" s="1" t="s">
        <v>312</v>
      </c>
      <c r="D212" s="1" t="s">
        <v>29</v>
      </c>
      <c r="E212" t="s">
        <v>14</v>
      </c>
      <c r="F212" t="s">
        <v>15</v>
      </c>
      <c r="G212" s="11">
        <v>2</v>
      </c>
      <c r="H212" s="1" t="s">
        <v>253</v>
      </c>
      <c r="I212" t="s">
        <v>313</v>
      </c>
      <c r="J212" s="1" t="s">
        <v>314</v>
      </c>
    </row>
    <row r="213" spans="1:10" ht="30" x14ac:dyDescent="0.25">
      <c r="A213">
        <v>233</v>
      </c>
      <c r="B213" t="s">
        <v>17</v>
      </c>
      <c r="C213" s="1" t="s">
        <v>315</v>
      </c>
      <c r="D213" s="1" t="s">
        <v>136</v>
      </c>
      <c r="E213" t="s">
        <v>14</v>
      </c>
      <c r="F213" t="s">
        <v>34</v>
      </c>
      <c r="G213" s="11">
        <v>5</v>
      </c>
      <c r="H213" s="1" t="s">
        <v>35</v>
      </c>
      <c r="I213" t="s">
        <v>9</v>
      </c>
      <c r="J213" s="1" t="s">
        <v>316</v>
      </c>
    </row>
    <row r="214" spans="1:10" x14ac:dyDescent="0.25">
      <c r="A214">
        <v>234</v>
      </c>
      <c r="B214" t="s">
        <v>17</v>
      </c>
      <c r="C214" s="1" t="s">
        <v>317</v>
      </c>
      <c r="D214" s="1" t="s">
        <v>29</v>
      </c>
      <c r="E214" t="s">
        <v>14</v>
      </c>
      <c r="F214" t="s">
        <v>15</v>
      </c>
      <c r="G214" s="11">
        <v>5</v>
      </c>
      <c r="H214" s="1" t="s">
        <v>81</v>
      </c>
      <c r="I214" t="s">
        <v>9</v>
      </c>
    </row>
    <row r="215" spans="1:10" x14ac:dyDescent="0.25">
      <c r="A215">
        <v>235</v>
      </c>
      <c r="B215" t="s">
        <v>17</v>
      </c>
      <c r="C215" s="1" t="s">
        <v>318</v>
      </c>
      <c r="D215" s="1" t="s">
        <v>33</v>
      </c>
      <c r="E215" t="s">
        <v>14</v>
      </c>
      <c r="F215" t="s">
        <v>34</v>
      </c>
      <c r="G215" s="11">
        <v>5</v>
      </c>
      <c r="H215" s="1" t="s">
        <v>60</v>
      </c>
      <c r="I215" t="s">
        <v>624</v>
      </c>
      <c r="J215" s="1" t="s">
        <v>319</v>
      </c>
    </row>
    <row r="216" spans="1:10" ht="30" x14ac:dyDescent="0.25">
      <c r="A216">
        <v>236</v>
      </c>
      <c r="B216" t="s">
        <v>3</v>
      </c>
      <c r="C216" s="1" t="s">
        <v>320</v>
      </c>
      <c r="D216" s="1" t="s">
        <v>239</v>
      </c>
      <c r="E216" t="s">
        <v>6</v>
      </c>
      <c r="F216" t="s">
        <v>15</v>
      </c>
      <c r="G216" s="11">
        <v>2</v>
      </c>
      <c r="H216" s="1" t="s">
        <v>656</v>
      </c>
      <c r="I216" t="s">
        <v>9</v>
      </c>
      <c r="J216" s="1" t="s">
        <v>321</v>
      </c>
    </row>
    <row r="217" spans="1:10" x14ac:dyDescent="0.25">
      <c r="A217">
        <v>237</v>
      </c>
      <c r="B217" t="s">
        <v>17</v>
      </c>
      <c r="C217" s="1" t="s">
        <v>322</v>
      </c>
      <c r="D217" s="1" t="s">
        <v>19</v>
      </c>
      <c r="E217" t="s">
        <v>6</v>
      </c>
      <c r="F217" t="s">
        <v>34</v>
      </c>
      <c r="G217" s="11">
        <v>5</v>
      </c>
      <c r="H217" s="1" t="s">
        <v>115</v>
      </c>
      <c r="I217" t="s">
        <v>40</v>
      </c>
    </row>
    <row r="218" spans="1:10" ht="30" x14ac:dyDescent="0.25">
      <c r="A218">
        <v>238</v>
      </c>
      <c r="B218" t="s">
        <v>3</v>
      </c>
      <c r="C218" s="1" t="s">
        <v>323</v>
      </c>
      <c r="D218" s="1" t="s">
        <v>259</v>
      </c>
      <c r="E218" t="s">
        <v>6</v>
      </c>
      <c r="F218" t="s">
        <v>23</v>
      </c>
      <c r="G218" s="11">
        <v>2</v>
      </c>
      <c r="H218" s="1" t="s">
        <v>655</v>
      </c>
      <c r="I218" t="s">
        <v>9</v>
      </c>
      <c r="J218" s="1" t="s">
        <v>324</v>
      </c>
    </row>
    <row r="219" spans="1:10" ht="30" x14ac:dyDescent="0.25">
      <c r="A219">
        <v>239</v>
      </c>
      <c r="B219" t="s">
        <v>17</v>
      </c>
      <c r="C219" s="1" t="s">
        <v>325</v>
      </c>
      <c r="D219" s="1" t="s">
        <v>19</v>
      </c>
      <c r="E219" t="s">
        <v>6</v>
      </c>
      <c r="F219" t="s">
        <v>15</v>
      </c>
      <c r="G219" s="11">
        <v>4</v>
      </c>
      <c r="H219" s="1" t="s">
        <v>663</v>
      </c>
      <c r="I219" t="s">
        <v>9</v>
      </c>
      <c r="J219" s="1" t="s">
        <v>326</v>
      </c>
    </row>
    <row r="220" spans="1:10" x14ac:dyDescent="0.25">
      <c r="A220">
        <v>240</v>
      </c>
      <c r="B220" t="s">
        <v>17</v>
      </c>
      <c r="C220" s="1" t="s">
        <v>327</v>
      </c>
      <c r="D220" s="1" t="s">
        <v>33</v>
      </c>
      <c r="E220" t="s">
        <v>14</v>
      </c>
      <c r="F220" t="s">
        <v>34</v>
      </c>
      <c r="G220" s="11">
        <v>5</v>
      </c>
      <c r="H220" s="1" t="s">
        <v>60</v>
      </c>
      <c r="I220" t="s">
        <v>624</v>
      </c>
      <c r="J220" s="1" t="s">
        <v>328</v>
      </c>
    </row>
    <row r="221" spans="1:10" x14ac:dyDescent="0.25">
      <c r="A221">
        <v>241</v>
      </c>
      <c r="B221" t="s">
        <v>3</v>
      </c>
      <c r="C221" s="1" t="s">
        <v>369</v>
      </c>
      <c r="D221" s="1" t="s">
        <v>58</v>
      </c>
      <c r="E221" t="s">
        <v>14</v>
      </c>
      <c r="F221" t="s">
        <v>23</v>
      </c>
      <c r="G221" s="11">
        <v>1</v>
      </c>
      <c r="H221" s="1" t="s">
        <v>63</v>
      </c>
      <c r="I221" t="s">
        <v>621</v>
      </c>
      <c r="J221" s="1" t="s">
        <v>370</v>
      </c>
    </row>
    <row r="222" spans="1:10" x14ac:dyDescent="0.25">
      <c r="A222">
        <v>242</v>
      </c>
      <c r="B222" t="s">
        <v>11</v>
      </c>
      <c r="C222" s="1" t="s">
        <v>371</v>
      </c>
      <c r="D222" s="1" t="s">
        <v>450</v>
      </c>
      <c r="E222" t="s">
        <v>14</v>
      </c>
      <c r="F222" t="s">
        <v>15</v>
      </c>
      <c r="G222" s="11">
        <v>3</v>
      </c>
      <c r="H222" s="1" t="s">
        <v>16</v>
      </c>
      <c r="I222" t="s">
        <v>621</v>
      </c>
      <c r="J222" s="1" t="s">
        <v>373</v>
      </c>
    </row>
    <row r="223" spans="1:10" x14ac:dyDescent="0.25">
      <c r="A223">
        <v>243</v>
      </c>
      <c r="B223" t="s">
        <v>17</v>
      </c>
      <c r="C223" s="1" t="s">
        <v>374</v>
      </c>
      <c r="D223" s="1" t="s">
        <v>85</v>
      </c>
      <c r="E223" t="s">
        <v>14</v>
      </c>
      <c r="F223" t="s">
        <v>23</v>
      </c>
      <c r="G223" s="11">
        <v>5</v>
      </c>
      <c r="H223" s="1" t="s">
        <v>86</v>
      </c>
      <c r="I223" t="s">
        <v>75</v>
      </c>
    </row>
    <row r="224" spans="1:10" ht="30" x14ac:dyDescent="0.25">
      <c r="A224">
        <v>244</v>
      </c>
      <c r="B224" t="s">
        <v>17</v>
      </c>
      <c r="C224" s="1" t="s">
        <v>375</v>
      </c>
      <c r="D224" s="1" t="s">
        <v>85</v>
      </c>
      <c r="E224" t="s">
        <v>14</v>
      </c>
      <c r="F224" t="s">
        <v>15</v>
      </c>
      <c r="G224" s="11">
        <v>2</v>
      </c>
      <c r="H224" s="1" t="s">
        <v>274</v>
      </c>
      <c r="I224" t="s">
        <v>9</v>
      </c>
      <c r="J224" s="1" t="s">
        <v>376</v>
      </c>
    </row>
    <row r="225" spans="1:10" ht="30" x14ac:dyDescent="0.25">
      <c r="A225">
        <v>245</v>
      </c>
      <c r="B225" t="s">
        <v>17</v>
      </c>
      <c r="C225" s="1" t="s">
        <v>377</v>
      </c>
      <c r="D225" s="1" t="s">
        <v>29</v>
      </c>
      <c r="E225" t="s">
        <v>14</v>
      </c>
      <c r="F225" t="s">
        <v>15</v>
      </c>
      <c r="G225" s="11">
        <v>4</v>
      </c>
      <c r="H225" s="1" t="s">
        <v>170</v>
      </c>
      <c r="I225" t="s">
        <v>40</v>
      </c>
      <c r="J225" s="1" t="s">
        <v>378</v>
      </c>
    </row>
    <row r="226" spans="1:10" x14ac:dyDescent="0.25">
      <c r="A226">
        <v>246</v>
      </c>
      <c r="B226" t="s">
        <v>3</v>
      </c>
      <c r="C226" s="1" t="s">
        <v>379</v>
      </c>
      <c r="D226" s="1" t="s">
        <v>259</v>
      </c>
      <c r="E226" t="s">
        <v>6</v>
      </c>
      <c r="F226" t="s">
        <v>15</v>
      </c>
      <c r="G226" s="11">
        <v>3</v>
      </c>
      <c r="H226" s="1" t="s">
        <v>659</v>
      </c>
      <c r="I226" t="s">
        <v>75</v>
      </c>
      <c r="J226" s="1" t="s">
        <v>380</v>
      </c>
    </row>
    <row r="227" spans="1:10" x14ac:dyDescent="0.25">
      <c r="A227">
        <v>247</v>
      </c>
      <c r="B227" t="s">
        <v>3</v>
      </c>
      <c r="C227" s="1" t="s">
        <v>175</v>
      </c>
      <c r="D227" s="1" t="s">
        <v>259</v>
      </c>
      <c r="E227" t="s">
        <v>14</v>
      </c>
      <c r="F227" t="s">
        <v>15</v>
      </c>
      <c r="G227" s="11">
        <v>3</v>
      </c>
      <c r="H227" s="1" t="s">
        <v>115</v>
      </c>
      <c r="I227" t="s">
        <v>9</v>
      </c>
      <c r="J227" s="1" t="s">
        <v>381</v>
      </c>
    </row>
    <row r="228" spans="1:10" x14ac:dyDescent="0.25">
      <c r="A228">
        <v>248</v>
      </c>
      <c r="B228" t="s">
        <v>3</v>
      </c>
      <c r="C228" s="1" t="s">
        <v>382</v>
      </c>
      <c r="D228" s="1" t="s">
        <v>259</v>
      </c>
      <c r="E228" t="s">
        <v>14</v>
      </c>
      <c r="F228" t="s">
        <v>7</v>
      </c>
      <c r="G228" s="11">
        <v>1</v>
      </c>
      <c r="H228" s="1" t="s">
        <v>16</v>
      </c>
      <c r="I228" t="s">
        <v>9</v>
      </c>
    </row>
    <row r="229" spans="1:10" ht="30" x14ac:dyDescent="0.25">
      <c r="A229">
        <v>249</v>
      </c>
      <c r="B229" t="s">
        <v>17</v>
      </c>
      <c r="C229" s="1" t="s">
        <v>383</v>
      </c>
      <c r="D229" s="1" t="s">
        <v>33</v>
      </c>
      <c r="E229" t="s">
        <v>6</v>
      </c>
      <c r="F229" t="s">
        <v>34</v>
      </c>
      <c r="G229" s="11">
        <v>5</v>
      </c>
      <c r="H229" s="1" t="s">
        <v>39</v>
      </c>
      <c r="I229" t="s">
        <v>624</v>
      </c>
      <c r="J229" s="1" t="s">
        <v>384</v>
      </c>
    </row>
    <row r="230" spans="1:10" x14ac:dyDescent="0.25">
      <c r="A230">
        <v>250</v>
      </c>
      <c r="B230" t="s">
        <v>17</v>
      </c>
      <c r="C230" s="1" t="s">
        <v>385</v>
      </c>
      <c r="D230" s="1" t="s">
        <v>19</v>
      </c>
      <c r="E230" t="s">
        <v>14</v>
      </c>
      <c r="F230" t="s">
        <v>15</v>
      </c>
      <c r="G230" s="11">
        <v>5</v>
      </c>
      <c r="H230" s="1" t="s">
        <v>658</v>
      </c>
      <c r="I230" t="s">
        <v>9</v>
      </c>
    </row>
    <row r="231" spans="1:10" x14ac:dyDescent="0.25">
      <c r="A231">
        <v>251</v>
      </c>
      <c r="B231" t="s">
        <v>3</v>
      </c>
      <c r="C231" s="1" t="s">
        <v>386</v>
      </c>
      <c r="D231" s="1" t="s">
        <v>259</v>
      </c>
      <c r="E231" t="s">
        <v>6</v>
      </c>
      <c r="F231" t="s">
        <v>15</v>
      </c>
      <c r="G231" s="11">
        <v>1</v>
      </c>
      <c r="H231" s="1" t="s">
        <v>668</v>
      </c>
      <c r="I231" t="s">
        <v>9</v>
      </c>
      <c r="J231" s="1" t="s">
        <v>387</v>
      </c>
    </row>
    <row r="232" spans="1:10" x14ac:dyDescent="0.25">
      <c r="A232">
        <v>252</v>
      </c>
      <c r="B232" t="s">
        <v>17</v>
      </c>
      <c r="C232" s="1" t="s">
        <v>388</v>
      </c>
      <c r="D232" s="1" t="s">
        <v>112</v>
      </c>
      <c r="E232" t="s">
        <v>14</v>
      </c>
      <c r="F232" t="s">
        <v>15</v>
      </c>
      <c r="G232" s="11">
        <v>5</v>
      </c>
      <c r="H232" s="1" t="s">
        <v>389</v>
      </c>
      <c r="I232" t="s">
        <v>9</v>
      </c>
      <c r="J232" s="1" t="s">
        <v>390</v>
      </c>
    </row>
    <row r="233" spans="1:10" ht="30" x14ac:dyDescent="0.25">
      <c r="A233">
        <v>253</v>
      </c>
      <c r="B233" t="s">
        <v>17</v>
      </c>
      <c r="C233" s="1" t="s">
        <v>391</v>
      </c>
      <c r="D233" s="1" t="s">
        <v>144</v>
      </c>
      <c r="E233" t="s">
        <v>14</v>
      </c>
      <c r="F233" t="s">
        <v>23</v>
      </c>
      <c r="G233" s="11">
        <v>3</v>
      </c>
      <c r="H233" s="1" t="s">
        <v>669</v>
      </c>
      <c r="I233" t="s">
        <v>9</v>
      </c>
      <c r="J233" s="1" t="s">
        <v>392</v>
      </c>
    </row>
    <row r="234" spans="1:10" ht="30" x14ac:dyDescent="0.25">
      <c r="A234">
        <v>254</v>
      </c>
      <c r="B234" t="s">
        <v>17</v>
      </c>
      <c r="C234" s="1" t="s">
        <v>393</v>
      </c>
      <c r="D234" s="1" t="s">
        <v>29</v>
      </c>
      <c r="E234" t="s">
        <v>6</v>
      </c>
      <c r="F234" t="s">
        <v>15</v>
      </c>
      <c r="G234" s="11">
        <v>3</v>
      </c>
      <c r="H234" s="1" t="s">
        <v>394</v>
      </c>
      <c r="I234" t="s">
        <v>9</v>
      </c>
      <c r="J234" s="1" t="s">
        <v>395</v>
      </c>
    </row>
    <row r="235" spans="1:10" x14ac:dyDescent="0.25">
      <c r="A235">
        <v>255</v>
      </c>
      <c r="B235" t="s">
        <v>17</v>
      </c>
      <c r="C235" s="1" t="s">
        <v>396</v>
      </c>
      <c r="D235" s="1" t="s">
        <v>19</v>
      </c>
      <c r="E235" t="s">
        <v>14</v>
      </c>
      <c r="F235" t="s">
        <v>15</v>
      </c>
      <c r="G235" s="11">
        <v>5</v>
      </c>
      <c r="H235" s="1" t="s">
        <v>113</v>
      </c>
      <c r="I235" t="s">
        <v>9</v>
      </c>
    </row>
    <row r="236" spans="1:10" ht="30" x14ac:dyDescent="0.25">
      <c r="A236">
        <v>256</v>
      </c>
      <c r="B236" t="s">
        <v>17</v>
      </c>
      <c r="C236" s="1" t="s">
        <v>397</v>
      </c>
      <c r="D236" s="1" t="s">
        <v>19</v>
      </c>
      <c r="E236" t="s">
        <v>14</v>
      </c>
      <c r="F236" t="s">
        <v>15</v>
      </c>
      <c r="G236" s="11">
        <v>4</v>
      </c>
      <c r="H236" s="1" t="s">
        <v>654</v>
      </c>
      <c r="I236" t="s">
        <v>9</v>
      </c>
      <c r="J236" s="1" t="s">
        <v>398</v>
      </c>
    </row>
    <row r="237" spans="1:10" x14ac:dyDescent="0.25">
      <c r="A237">
        <v>257</v>
      </c>
      <c r="B237" t="s">
        <v>3</v>
      </c>
      <c r="C237" s="1" t="s">
        <v>320</v>
      </c>
      <c r="D237" s="1" t="s">
        <v>239</v>
      </c>
      <c r="E237" t="s">
        <v>6</v>
      </c>
      <c r="F237" t="s">
        <v>7</v>
      </c>
      <c r="G237" s="11">
        <v>3</v>
      </c>
      <c r="H237" s="1" t="s">
        <v>670</v>
      </c>
      <c r="I237" t="s">
        <v>9</v>
      </c>
      <c r="J237" s="1" t="s">
        <v>399</v>
      </c>
    </row>
    <row r="238" spans="1:10" x14ac:dyDescent="0.25">
      <c r="A238">
        <v>258</v>
      </c>
      <c r="B238" t="s">
        <v>3</v>
      </c>
      <c r="C238" s="1" t="s">
        <v>400</v>
      </c>
      <c r="D238" s="1" t="s">
        <v>642</v>
      </c>
      <c r="E238" t="s">
        <v>14</v>
      </c>
      <c r="F238" t="s">
        <v>23</v>
      </c>
      <c r="G238" s="11">
        <v>2</v>
      </c>
      <c r="H238" s="1" t="s">
        <v>402</v>
      </c>
      <c r="I238" t="s">
        <v>40</v>
      </c>
      <c r="J238" s="1" t="s">
        <v>403</v>
      </c>
    </row>
    <row r="239" spans="1:10" x14ac:dyDescent="0.25">
      <c r="A239">
        <v>259</v>
      </c>
      <c r="B239" t="s">
        <v>17</v>
      </c>
      <c r="C239" s="1" t="s">
        <v>404</v>
      </c>
      <c r="D239" s="1" t="s">
        <v>136</v>
      </c>
      <c r="E239" t="s">
        <v>6</v>
      </c>
      <c r="F239" t="s">
        <v>15</v>
      </c>
      <c r="G239" s="11">
        <v>5</v>
      </c>
      <c r="H239" s="1" t="s">
        <v>35</v>
      </c>
      <c r="I239" t="s">
        <v>9</v>
      </c>
    </row>
    <row r="240" spans="1:10" x14ac:dyDescent="0.25">
      <c r="A240">
        <v>260</v>
      </c>
      <c r="B240" t="s">
        <v>3</v>
      </c>
      <c r="C240" s="1" t="s">
        <v>405</v>
      </c>
      <c r="D240" s="1" t="s">
        <v>259</v>
      </c>
      <c r="E240" t="s">
        <v>6</v>
      </c>
      <c r="F240" t="s">
        <v>15</v>
      </c>
      <c r="G240" s="11">
        <v>1</v>
      </c>
      <c r="H240" s="1" t="s">
        <v>656</v>
      </c>
      <c r="I240" t="s">
        <v>9</v>
      </c>
      <c r="J240" s="1" t="s">
        <v>406</v>
      </c>
    </row>
    <row r="241" spans="1:10" ht="30" x14ac:dyDescent="0.25">
      <c r="A241">
        <v>261</v>
      </c>
      <c r="B241" t="s">
        <v>17</v>
      </c>
      <c r="C241" s="1" t="s">
        <v>407</v>
      </c>
      <c r="D241" s="1" t="s">
        <v>19</v>
      </c>
      <c r="E241" t="s">
        <v>6</v>
      </c>
      <c r="F241" t="s">
        <v>15</v>
      </c>
      <c r="G241" s="11">
        <v>5</v>
      </c>
      <c r="H241" s="1" t="s">
        <v>646</v>
      </c>
      <c r="I241" t="s">
        <v>9</v>
      </c>
    </row>
    <row r="242" spans="1:10" ht="30" x14ac:dyDescent="0.25">
      <c r="A242">
        <v>262</v>
      </c>
      <c r="B242" t="s">
        <v>17</v>
      </c>
      <c r="C242" s="1" t="s">
        <v>408</v>
      </c>
      <c r="D242" s="1" t="s">
        <v>33</v>
      </c>
      <c r="E242" t="s">
        <v>14</v>
      </c>
      <c r="F242" t="s">
        <v>15</v>
      </c>
      <c r="G242" s="11">
        <v>5</v>
      </c>
      <c r="H242" s="1" t="s">
        <v>35</v>
      </c>
      <c r="I242" t="s">
        <v>624</v>
      </c>
      <c r="J242" s="1" t="s">
        <v>409</v>
      </c>
    </row>
    <row r="243" spans="1:10" x14ac:dyDescent="0.25">
      <c r="A243">
        <v>263</v>
      </c>
      <c r="B243" t="s">
        <v>17</v>
      </c>
      <c r="C243" s="1" t="s">
        <v>410</v>
      </c>
      <c r="D243" s="1" t="s">
        <v>85</v>
      </c>
      <c r="E243" t="s">
        <v>6</v>
      </c>
      <c r="F243" t="s">
        <v>7</v>
      </c>
      <c r="G243" s="11">
        <v>4</v>
      </c>
      <c r="H243" s="1" t="s">
        <v>86</v>
      </c>
      <c r="I243" t="s">
        <v>9</v>
      </c>
    </row>
    <row r="244" spans="1:10" x14ac:dyDescent="0.25">
      <c r="A244">
        <v>264</v>
      </c>
      <c r="B244" t="s">
        <v>3</v>
      </c>
      <c r="C244" s="1" t="s">
        <v>411</v>
      </c>
      <c r="D244" s="1" t="s">
        <v>412</v>
      </c>
      <c r="E244" t="s">
        <v>14</v>
      </c>
      <c r="F244" t="s">
        <v>15</v>
      </c>
      <c r="G244" s="11">
        <v>2</v>
      </c>
      <c r="H244" s="1" t="s">
        <v>413</v>
      </c>
      <c r="I244" t="s">
        <v>621</v>
      </c>
    </row>
    <row r="245" spans="1:10" ht="45" x14ac:dyDescent="0.25">
      <c r="A245">
        <v>265</v>
      </c>
      <c r="B245" t="s">
        <v>3</v>
      </c>
      <c r="C245" s="1" t="s">
        <v>414</v>
      </c>
      <c r="D245" s="1" t="s">
        <v>526</v>
      </c>
      <c r="E245" t="s">
        <v>6</v>
      </c>
      <c r="F245" t="s">
        <v>15</v>
      </c>
      <c r="G245" s="11">
        <v>1</v>
      </c>
      <c r="H245" s="1" t="s">
        <v>53</v>
      </c>
      <c r="I245" t="s">
        <v>9</v>
      </c>
      <c r="J245" s="1" t="s">
        <v>415</v>
      </c>
    </row>
    <row r="246" spans="1:10" ht="30" x14ac:dyDescent="0.25">
      <c r="A246">
        <v>266</v>
      </c>
      <c r="B246" t="s">
        <v>17</v>
      </c>
      <c r="C246" s="1" t="s">
        <v>416</v>
      </c>
      <c r="D246" s="1" t="s">
        <v>29</v>
      </c>
      <c r="E246" t="s">
        <v>14</v>
      </c>
      <c r="F246" t="s">
        <v>15</v>
      </c>
      <c r="G246" s="11">
        <v>5</v>
      </c>
      <c r="H246" s="1" t="s">
        <v>417</v>
      </c>
      <c r="I246" t="s">
        <v>9</v>
      </c>
      <c r="J246" s="1" t="s">
        <v>418</v>
      </c>
    </row>
    <row r="247" spans="1:10" x14ac:dyDescent="0.25">
      <c r="A247">
        <v>267</v>
      </c>
      <c r="B247" t="s">
        <v>17</v>
      </c>
      <c r="C247" s="1" t="s">
        <v>419</v>
      </c>
      <c r="D247" s="1" t="s">
        <v>29</v>
      </c>
      <c r="E247" t="s">
        <v>14</v>
      </c>
      <c r="F247" t="s">
        <v>15</v>
      </c>
      <c r="G247" s="11">
        <v>4</v>
      </c>
      <c r="H247" s="1" t="s">
        <v>274</v>
      </c>
      <c r="I247" t="s">
        <v>9</v>
      </c>
      <c r="J247" s="1" t="s">
        <v>420</v>
      </c>
    </row>
    <row r="248" spans="1:10" ht="30" x14ac:dyDescent="0.25">
      <c r="A248">
        <v>268</v>
      </c>
      <c r="B248" t="s">
        <v>17</v>
      </c>
      <c r="C248" s="1" t="s">
        <v>421</v>
      </c>
      <c r="D248" s="1" t="s">
        <v>19</v>
      </c>
      <c r="E248" t="s">
        <v>6</v>
      </c>
      <c r="F248" t="s">
        <v>15</v>
      </c>
      <c r="G248" s="11">
        <v>3</v>
      </c>
      <c r="H248" s="1" t="s">
        <v>60</v>
      </c>
      <c r="I248" t="s">
        <v>9</v>
      </c>
      <c r="J248" s="1" t="s">
        <v>422</v>
      </c>
    </row>
    <row r="249" spans="1:10" x14ac:dyDescent="0.25">
      <c r="A249">
        <v>269</v>
      </c>
      <c r="B249" t="s">
        <v>17</v>
      </c>
      <c r="C249" s="1" t="s">
        <v>423</v>
      </c>
      <c r="D249" s="1" t="s">
        <v>29</v>
      </c>
      <c r="E249" t="s">
        <v>14</v>
      </c>
      <c r="F249" t="s">
        <v>15</v>
      </c>
      <c r="G249" s="11">
        <v>5</v>
      </c>
      <c r="H249" s="1" t="s">
        <v>115</v>
      </c>
      <c r="I249" t="s">
        <v>424</v>
      </c>
      <c r="J249" s="1" t="s">
        <v>425</v>
      </c>
    </row>
    <row r="250" spans="1:10" x14ac:dyDescent="0.25">
      <c r="A250">
        <v>270</v>
      </c>
      <c r="B250" t="s">
        <v>17</v>
      </c>
      <c r="C250" s="1" t="s">
        <v>426</v>
      </c>
      <c r="D250" s="1" t="s">
        <v>29</v>
      </c>
      <c r="E250" t="s">
        <v>14</v>
      </c>
      <c r="F250" t="s">
        <v>34</v>
      </c>
      <c r="G250" s="11">
        <v>5</v>
      </c>
      <c r="H250" s="1" t="s">
        <v>427</v>
      </c>
      <c r="I250" t="s">
        <v>621</v>
      </c>
    </row>
    <row r="251" spans="1:10" x14ac:dyDescent="0.25">
      <c r="A251">
        <v>271</v>
      </c>
      <c r="B251" t="s">
        <v>3</v>
      </c>
      <c r="C251" s="1" t="s">
        <v>428</v>
      </c>
      <c r="D251" s="1" t="s">
        <v>446</v>
      </c>
      <c r="E251" t="s">
        <v>14</v>
      </c>
      <c r="F251" t="s">
        <v>15</v>
      </c>
      <c r="G251" s="11">
        <v>4</v>
      </c>
      <c r="H251" s="1" t="s">
        <v>35</v>
      </c>
      <c r="I251" t="s">
        <v>9</v>
      </c>
    </row>
    <row r="252" spans="1:10" x14ac:dyDescent="0.25">
      <c r="A252">
        <v>272</v>
      </c>
      <c r="B252" t="s">
        <v>17</v>
      </c>
      <c r="C252" s="1" t="s">
        <v>429</v>
      </c>
      <c r="D252" s="1" t="s">
        <v>19</v>
      </c>
      <c r="E252" t="s">
        <v>6</v>
      </c>
      <c r="F252" t="s">
        <v>34</v>
      </c>
      <c r="G252" s="11">
        <v>5</v>
      </c>
      <c r="H252" s="1" t="s">
        <v>663</v>
      </c>
      <c r="I252" t="s">
        <v>9</v>
      </c>
    </row>
    <row r="253" spans="1:10" x14ac:dyDescent="0.25">
      <c r="A253">
        <v>273</v>
      </c>
      <c r="B253" t="s">
        <v>17</v>
      </c>
      <c r="C253" s="1" t="s">
        <v>430</v>
      </c>
      <c r="D253" s="1" t="s">
        <v>33</v>
      </c>
      <c r="E253" t="s">
        <v>14</v>
      </c>
      <c r="F253" t="s">
        <v>34</v>
      </c>
      <c r="G253" s="11">
        <v>5</v>
      </c>
      <c r="H253" s="1" t="s">
        <v>60</v>
      </c>
      <c r="I253" t="s">
        <v>624</v>
      </c>
    </row>
    <row r="254" spans="1:10" x14ac:dyDescent="0.25">
      <c r="A254">
        <v>274</v>
      </c>
      <c r="B254" t="s">
        <v>3</v>
      </c>
      <c r="C254" s="1" t="s">
        <v>431</v>
      </c>
      <c r="D254" s="1" t="s">
        <v>3</v>
      </c>
      <c r="E254" t="s">
        <v>14</v>
      </c>
      <c r="F254" t="s">
        <v>15</v>
      </c>
      <c r="G254" s="11">
        <v>3</v>
      </c>
      <c r="H254" s="1" t="s">
        <v>663</v>
      </c>
      <c r="I254" t="s">
        <v>9</v>
      </c>
      <c r="J254" s="1" t="s">
        <v>432</v>
      </c>
    </row>
    <row r="255" spans="1:10" x14ac:dyDescent="0.25">
      <c r="A255">
        <v>275</v>
      </c>
      <c r="B255" t="s">
        <v>17</v>
      </c>
      <c r="C255" s="1" t="s">
        <v>433</v>
      </c>
      <c r="D255" s="1" t="s">
        <v>19</v>
      </c>
      <c r="E255" t="s">
        <v>6</v>
      </c>
      <c r="F255" t="s">
        <v>15</v>
      </c>
      <c r="G255" s="11">
        <v>2</v>
      </c>
      <c r="H255" s="1" t="s">
        <v>654</v>
      </c>
      <c r="I255" t="s">
        <v>9</v>
      </c>
      <c r="J255" s="1" t="s">
        <v>434</v>
      </c>
    </row>
    <row r="256" spans="1:10" x14ac:dyDescent="0.25">
      <c r="A256">
        <v>276</v>
      </c>
      <c r="B256" t="s">
        <v>17</v>
      </c>
      <c r="C256" s="1" t="s">
        <v>435</v>
      </c>
      <c r="D256" s="1" t="s">
        <v>85</v>
      </c>
      <c r="E256" t="s">
        <v>14</v>
      </c>
      <c r="F256" t="s">
        <v>15</v>
      </c>
      <c r="G256" s="11">
        <v>3</v>
      </c>
      <c r="H256" s="1" t="s">
        <v>86</v>
      </c>
      <c r="I256" t="s">
        <v>9</v>
      </c>
    </row>
    <row r="257" spans="1:10" x14ac:dyDescent="0.25">
      <c r="A257">
        <v>277</v>
      </c>
      <c r="B257" t="s">
        <v>17</v>
      </c>
      <c r="C257" s="1" t="s">
        <v>436</v>
      </c>
      <c r="D257" s="1" t="s">
        <v>19</v>
      </c>
      <c r="E257" t="s">
        <v>14</v>
      </c>
      <c r="F257" t="s">
        <v>15</v>
      </c>
      <c r="G257" s="11">
        <v>4</v>
      </c>
      <c r="H257" s="1" t="s">
        <v>654</v>
      </c>
      <c r="I257" t="s">
        <v>9</v>
      </c>
      <c r="J257" s="1" t="s">
        <v>437</v>
      </c>
    </row>
    <row r="258" spans="1:10" x14ac:dyDescent="0.25">
      <c r="A258">
        <v>278</v>
      </c>
      <c r="B258" t="s">
        <v>17</v>
      </c>
      <c r="C258" s="1" t="s">
        <v>438</v>
      </c>
      <c r="D258" s="1" t="s">
        <v>168</v>
      </c>
      <c r="E258" t="s">
        <v>14</v>
      </c>
      <c r="F258" t="s">
        <v>15</v>
      </c>
      <c r="G258" s="11">
        <v>2</v>
      </c>
      <c r="H258" s="1" t="s">
        <v>39</v>
      </c>
      <c r="I258" t="s">
        <v>9</v>
      </c>
      <c r="J258" s="1" t="s">
        <v>439</v>
      </c>
    </row>
    <row r="259" spans="1:10" x14ac:dyDescent="0.25">
      <c r="A259">
        <v>279</v>
      </c>
      <c r="B259" t="s">
        <v>11</v>
      </c>
      <c r="C259" s="1" t="s">
        <v>440</v>
      </c>
      <c r="D259" s="1" t="s">
        <v>441</v>
      </c>
      <c r="E259" t="s">
        <v>14</v>
      </c>
      <c r="F259" t="s">
        <v>15</v>
      </c>
      <c r="G259" s="11">
        <v>5</v>
      </c>
      <c r="H259" s="1" t="s">
        <v>668</v>
      </c>
      <c r="I259" t="s">
        <v>9</v>
      </c>
    </row>
    <row r="260" spans="1:10" x14ac:dyDescent="0.25">
      <c r="A260">
        <v>280</v>
      </c>
      <c r="B260" t="s">
        <v>17</v>
      </c>
      <c r="C260" s="1" t="s">
        <v>442</v>
      </c>
      <c r="D260" s="1" t="s">
        <v>443</v>
      </c>
      <c r="E260" t="s">
        <v>14</v>
      </c>
      <c r="F260" t="s">
        <v>15</v>
      </c>
      <c r="G260" s="11">
        <v>5</v>
      </c>
      <c r="H260" s="1" t="s">
        <v>60</v>
      </c>
      <c r="I260" t="s">
        <v>9</v>
      </c>
      <c r="J260" s="1" t="s">
        <v>444</v>
      </c>
    </row>
    <row r="261" spans="1:10" x14ac:dyDescent="0.25">
      <c r="A261">
        <v>281</v>
      </c>
      <c r="B261" t="s">
        <v>3</v>
      </c>
      <c r="C261" s="1" t="s">
        <v>445</v>
      </c>
      <c r="D261" s="1" t="s">
        <v>446</v>
      </c>
      <c r="E261" t="s">
        <v>14</v>
      </c>
      <c r="F261" t="s">
        <v>15</v>
      </c>
      <c r="G261" s="11">
        <v>5</v>
      </c>
      <c r="H261" s="1" t="s">
        <v>663</v>
      </c>
      <c r="I261" t="s">
        <v>313</v>
      </c>
    </row>
    <row r="262" spans="1:10" x14ac:dyDescent="0.25">
      <c r="A262">
        <v>282</v>
      </c>
      <c r="B262" t="s">
        <v>3</v>
      </c>
      <c r="C262" s="1" t="s">
        <v>154</v>
      </c>
      <c r="D262" s="1" t="s">
        <v>259</v>
      </c>
      <c r="E262" t="s">
        <v>6</v>
      </c>
      <c r="F262" t="s">
        <v>15</v>
      </c>
      <c r="G262" s="11">
        <v>1</v>
      </c>
      <c r="H262" s="1" t="s">
        <v>645</v>
      </c>
      <c r="I262" t="s">
        <v>9</v>
      </c>
    </row>
    <row r="263" spans="1:10" x14ac:dyDescent="0.25">
      <c r="A263">
        <v>283</v>
      </c>
      <c r="B263" t="s">
        <v>17</v>
      </c>
      <c r="C263" s="1" t="s">
        <v>447</v>
      </c>
      <c r="D263" s="1" t="s">
        <v>19</v>
      </c>
      <c r="E263" t="s">
        <v>14</v>
      </c>
      <c r="F263" t="s">
        <v>15</v>
      </c>
      <c r="G263" s="11">
        <v>4</v>
      </c>
      <c r="H263" s="1" t="s">
        <v>656</v>
      </c>
      <c r="I263" t="s">
        <v>9</v>
      </c>
      <c r="J263" s="1" t="s">
        <v>448</v>
      </c>
    </row>
    <row r="264" spans="1:10" ht="30" x14ac:dyDescent="0.25">
      <c r="A264">
        <v>284</v>
      </c>
      <c r="B264" t="s">
        <v>11</v>
      </c>
      <c r="C264" s="1" t="s">
        <v>449</v>
      </c>
      <c r="D264" s="1" t="s">
        <v>450</v>
      </c>
      <c r="E264" t="s">
        <v>14</v>
      </c>
      <c r="F264" t="s">
        <v>15</v>
      </c>
      <c r="G264" s="11">
        <v>1</v>
      </c>
      <c r="H264" s="1" t="s">
        <v>8</v>
      </c>
      <c r="I264" t="s">
        <v>621</v>
      </c>
      <c r="J264" s="1" t="s">
        <v>451</v>
      </c>
    </row>
    <row r="265" spans="1:10" x14ac:dyDescent="0.25">
      <c r="A265">
        <v>285</v>
      </c>
      <c r="B265" t="s">
        <v>17</v>
      </c>
      <c r="C265" s="1" t="s">
        <v>452</v>
      </c>
      <c r="D265" s="1" t="s">
        <v>29</v>
      </c>
      <c r="E265" t="s">
        <v>14</v>
      </c>
      <c r="F265" t="s">
        <v>15</v>
      </c>
      <c r="G265" s="11">
        <v>5</v>
      </c>
      <c r="H265" s="1" t="s">
        <v>79</v>
      </c>
      <c r="I265" t="s">
        <v>624</v>
      </c>
      <c r="J265" s="1" t="s">
        <v>453</v>
      </c>
    </row>
    <row r="266" spans="1:10" ht="30" x14ac:dyDescent="0.25">
      <c r="A266">
        <v>286</v>
      </c>
      <c r="B266" t="s">
        <v>17</v>
      </c>
      <c r="C266" s="1" t="s">
        <v>18</v>
      </c>
      <c r="D266" s="1" t="s">
        <v>19</v>
      </c>
      <c r="E266" t="s">
        <v>6</v>
      </c>
      <c r="F266" t="s">
        <v>15</v>
      </c>
      <c r="G266" s="11">
        <v>3</v>
      </c>
      <c r="H266" s="1" t="s">
        <v>35</v>
      </c>
      <c r="I266" t="s">
        <v>9</v>
      </c>
      <c r="J266" s="1" t="s">
        <v>454</v>
      </c>
    </row>
    <row r="267" spans="1:10" ht="30" x14ac:dyDescent="0.25">
      <c r="A267">
        <v>287</v>
      </c>
      <c r="B267" t="s">
        <v>17</v>
      </c>
      <c r="C267" s="1" t="s">
        <v>455</v>
      </c>
      <c r="D267" s="1" t="s">
        <v>33</v>
      </c>
      <c r="E267" t="s">
        <v>14</v>
      </c>
      <c r="F267" t="s">
        <v>34</v>
      </c>
      <c r="G267" s="11">
        <v>5</v>
      </c>
      <c r="H267" s="1" t="s">
        <v>35</v>
      </c>
      <c r="I267" t="s">
        <v>624</v>
      </c>
    </row>
    <row r="268" spans="1:10" ht="30" x14ac:dyDescent="0.25">
      <c r="A268">
        <v>288</v>
      </c>
      <c r="B268" t="s">
        <v>3</v>
      </c>
      <c r="C268" s="1" t="s">
        <v>382</v>
      </c>
      <c r="D268" s="1" t="s">
        <v>259</v>
      </c>
      <c r="E268" t="s">
        <v>14</v>
      </c>
      <c r="F268" t="s">
        <v>23</v>
      </c>
      <c r="G268" s="11">
        <v>2</v>
      </c>
      <c r="H268" s="1" t="s">
        <v>655</v>
      </c>
      <c r="I268" t="s">
        <v>9</v>
      </c>
    </row>
    <row r="269" spans="1:10" ht="30" x14ac:dyDescent="0.25">
      <c r="A269">
        <v>289</v>
      </c>
      <c r="B269" t="s">
        <v>17</v>
      </c>
      <c r="C269" s="1" t="s">
        <v>456</v>
      </c>
      <c r="D269" s="1" t="s">
        <v>259</v>
      </c>
      <c r="E269" t="s">
        <v>6</v>
      </c>
      <c r="F269" t="s">
        <v>15</v>
      </c>
      <c r="G269" s="11">
        <v>3</v>
      </c>
      <c r="H269" s="1" t="s">
        <v>670</v>
      </c>
      <c r="I269" t="s">
        <v>624</v>
      </c>
      <c r="J269" s="1" t="s">
        <v>457</v>
      </c>
    </row>
    <row r="270" spans="1:10" x14ac:dyDescent="0.25">
      <c r="A270">
        <v>290</v>
      </c>
      <c r="B270" t="s">
        <v>17</v>
      </c>
      <c r="C270" s="1" t="s">
        <v>458</v>
      </c>
      <c r="D270" s="1" t="s">
        <v>19</v>
      </c>
      <c r="E270" t="s">
        <v>14</v>
      </c>
      <c r="F270" t="s">
        <v>15</v>
      </c>
      <c r="G270" s="11">
        <v>5</v>
      </c>
      <c r="H270" s="1" t="s">
        <v>656</v>
      </c>
      <c r="I270" t="s">
        <v>9</v>
      </c>
    </row>
    <row r="271" spans="1:10" x14ac:dyDescent="0.25">
      <c r="A271">
        <v>291</v>
      </c>
      <c r="B271" t="s">
        <v>17</v>
      </c>
      <c r="C271" s="1" t="s">
        <v>459</v>
      </c>
      <c r="D271" s="1" t="s">
        <v>33</v>
      </c>
      <c r="E271" t="s">
        <v>14</v>
      </c>
      <c r="F271" t="s">
        <v>34</v>
      </c>
      <c r="G271" s="11">
        <v>5</v>
      </c>
      <c r="H271" s="1" t="s">
        <v>60</v>
      </c>
      <c r="I271" t="s">
        <v>624</v>
      </c>
    </row>
    <row r="272" spans="1:10" x14ac:dyDescent="0.25">
      <c r="A272">
        <v>292</v>
      </c>
      <c r="B272" t="s">
        <v>3</v>
      </c>
      <c r="C272" s="1" t="s">
        <v>460</v>
      </c>
      <c r="D272" s="1" t="s">
        <v>144</v>
      </c>
      <c r="E272" t="s">
        <v>6</v>
      </c>
      <c r="F272" t="s">
        <v>15</v>
      </c>
      <c r="G272" s="11">
        <v>5</v>
      </c>
      <c r="H272" s="1" t="s">
        <v>671</v>
      </c>
      <c r="I272" t="s">
        <v>621</v>
      </c>
    </row>
    <row r="273" spans="1:10" x14ac:dyDescent="0.25">
      <c r="A273">
        <v>293</v>
      </c>
      <c r="B273" t="s">
        <v>17</v>
      </c>
      <c r="C273" s="1" t="s">
        <v>461</v>
      </c>
      <c r="D273" s="1" t="s">
        <v>19</v>
      </c>
      <c r="E273" t="s">
        <v>6</v>
      </c>
      <c r="F273" t="s">
        <v>15</v>
      </c>
      <c r="G273" s="11">
        <v>3</v>
      </c>
      <c r="H273" s="1" t="s">
        <v>656</v>
      </c>
      <c r="I273" t="s">
        <v>9</v>
      </c>
      <c r="J273" s="1" t="s">
        <v>462</v>
      </c>
    </row>
    <row r="274" spans="1:10" x14ac:dyDescent="0.25">
      <c r="A274">
        <v>294</v>
      </c>
      <c r="B274" t="s">
        <v>11</v>
      </c>
      <c r="C274" s="1" t="s">
        <v>440</v>
      </c>
      <c r="D274" s="1" t="s">
        <v>441</v>
      </c>
      <c r="E274" t="s">
        <v>14</v>
      </c>
      <c r="F274" t="s">
        <v>15</v>
      </c>
      <c r="G274" s="11">
        <v>5</v>
      </c>
      <c r="H274" s="1" t="s">
        <v>660</v>
      </c>
      <c r="I274" t="s">
        <v>9</v>
      </c>
    </row>
    <row r="275" spans="1:10" ht="30" x14ac:dyDescent="0.25">
      <c r="A275">
        <v>295</v>
      </c>
      <c r="B275" t="s">
        <v>11</v>
      </c>
      <c r="C275" s="1" t="s">
        <v>463</v>
      </c>
      <c r="D275" s="1" t="s">
        <v>29</v>
      </c>
      <c r="E275" t="s">
        <v>6</v>
      </c>
      <c r="F275" t="s">
        <v>15</v>
      </c>
      <c r="G275" s="11">
        <v>2</v>
      </c>
      <c r="H275" s="1" t="s">
        <v>115</v>
      </c>
      <c r="I275" t="s">
        <v>9</v>
      </c>
      <c r="J275" s="1" t="s">
        <v>464</v>
      </c>
    </row>
    <row r="276" spans="1:10" x14ac:dyDescent="0.25">
      <c r="A276">
        <v>296</v>
      </c>
      <c r="B276" t="s">
        <v>17</v>
      </c>
      <c r="C276" s="1" t="s">
        <v>465</v>
      </c>
      <c r="D276" s="1" t="s">
        <v>29</v>
      </c>
      <c r="E276" t="s">
        <v>14</v>
      </c>
      <c r="F276" t="s">
        <v>15</v>
      </c>
      <c r="G276" s="11">
        <v>4</v>
      </c>
      <c r="H276" s="1" t="s">
        <v>253</v>
      </c>
      <c r="I276" t="s">
        <v>75</v>
      </c>
    </row>
    <row r="277" spans="1:10" ht="45" x14ac:dyDescent="0.25">
      <c r="A277">
        <v>297</v>
      </c>
      <c r="B277" t="s">
        <v>11</v>
      </c>
      <c r="C277" s="1" t="s">
        <v>405</v>
      </c>
      <c r="D277" s="1" t="s">
        <v>259</v>
      </c>
      <c r="E277" t="s">
        <v>14</v>
      </c>
      <c r="F277" t="s">
        <v>23</v>
      </c>
      <c r="G277" s="11">
        <v>1</v>
      </c>
      <c r="H277" s="1" t="s">
        <v>63</v>
      </c>
      <c r="I277" t="s">
        <v>9</v>
      </c>
      <c r="J277" s="1" t="s">
        <v>466</v>
      </c>
    </row>
    <row r="278" spans="1:10" x14ac:dyDescent="0.25">
      <c r="A278">
        <v>298</v>
      </c>
      <c r="B278" t="s">
        <v>17</v>
      </c>
      <c r="C278" s="1" t="s">
        <v>467</v>
      </c>
      <c r="D278" s="1" t="s">
        <v>19</v>
      </c>
      <c r="E278" t="s">
        <v>14</v>
      </c>
      <c r="F278" t="s">
        <v>15</v>
      </c>
      <c r="G278" s="11">
        <v>5</v>
      </c>
      <c r="H278" s="1" t="s">
        <v>117</v>
      </c>
      <c r="I278" t="s">
        <v>9</v>
      </c>
    </row>
    <row r="279" spans="1:10" ht="30" x14ac:dyDescent="0.25">
      <c r="A279">
        <v>299</v>
      </c>
      <c r="B279" t="s">
        <v>17</v>
      </c>
      <c r="C279" s="1" t="s">
        <v>468</v>
      </c>
      <c r="D279" s="1" t="s">
        <v>168</v>
      </c>
      <c r="E279" t="s">
        <v>14</v>
      </c>
      <c r="F279" t="s">
        <v>23</v>
      </c>
      <c r="G279" s="11">
        <v>4</v>
      </c>
      <c r="H279" s="1" t="s">
        <v>469</v>
      </c>
      <c r="I279" t="s">
        <v>9</v>
      </c>
      <c r="J279" s="1" t="s">
        <v>470</v>
      </c>
    </row>
    <row r="280" spans="1:10" x14ac:dyDescent="0.25">
      <c r="A280">
        <v>300</v>
      </c>
      <c r="B280" t="s">
        <v>17</v>
      </c>
      <c r="C280" s="1" t="s">
        <v>471</v>
      </c>
      <c r="D280" s="1" t="s">
        <v>290</v>
      </c>
      <c r="E280" t="s">
        <v>6</v>
      </c>
      <c r="F280" t="s">
        <v>15</v>
      </c>
      <c r="G280" s="11">
        <v>3</v>
      </c>
      <c r="H280" s="1" t="s">
        <v>86</v>
      </c>
      <c r="I280" t="s">
        <v>9</v>
      </c>
    </row>
    <row r="281" spans="1:10" x14ac:dyDescent="0.25">
      <c r="A281">
        <v>301</v>
      </c>
      <c r="B281" t="s">
        <v>17</v>
      </c>
      <c r="C281" s="1" t="s">
        <v>541</v>
      </c>
      <c r="D281" s="1" t="s">
        <v>19</v>
      </c>
      <c r="E281" t="s">
        <v>6</v>
      </c>
      <c r="F281" t="s">
        <v>15</v>
      </c>
      <c r="G281" s="11">
        <v>5</v>
      </c>
      <c r="H281" s="1" t="s">
        <v>115</v>
      </c>
      <c r="I281" t="s">
        <v>9</v>
      </c>
      <c r="J281" s="1" t="s">
        <v>542</v>
      </c>
    </row>
    <row r="282" spans="1:10" ht="30" x14ac:dyDescent="0.25">
      <c r="A282">
        <v>302</v>
      </c>
      <c r="B282" t="s">
        <v>11</v>
      </c>
      <c r="C282" s="1" t="s">
        <v>543</v>
      </c>
      <c r="D282" s="1" t="s">
        <v>544</v>
      </c>
      <c r="E282" t="s">
        <v>6</v>
      </c>
      <c r="F282" t="s">
        <v>15</v>
      </c>
      <c r="G282" s="11">
        <v>1</v>
      </c>
      <c r="H282" s="1" t="s">
        <v>545</v>
      </c>
      <c r="I282" t="s">
        <v>40</v>
      </c>
      <c r="J282" s="1" t="s">
        <v>546</v>
      </c>
    </row>
    <row r="283" spans="1:10" ht="30" x14ac:dyDescent="0.25">
      <c r="A283">
        <v>303</v>
      </c>
      <c r="B283" t="s">
        <v>17</v>
      </c>
      <c r="C283" s="1" t="s">
        <v>547</v>
      </c>
      <c r="D283" s="1" t="s">
        <v>29</v>
      </c>
      <c r="E283" t="s">
        <v>6</v>
      </c>
      <c r="F283" t="s">
        <v>15</v>
      </c>
      <c r="G283" s="11">
        <v>4</v>
      </c>
      <c r="H283" s="1" t="s">
        <v>253</v>
      </c>
      <c r="I283" t="s">
        <v>9</v>
      </c>
      <c r="J283" s="1" t="s">
        <v>548</v>
      </c>
    </row>
    <row r="284" spans="1:10" ht="30" x14ac:dyDescent="0.25">
      <c r="A284">
        <v>304</v>
      </c>
      <c r="B284" t="s">
        <v>3</v>
      </c>
      <c r="C284" s="1" t="s">
        <v>175</v>
      </c>
      <c r="D284" s="1" t="s">
        <v>259</v>
      </c>
      <c r="E284" t="s">
        <v>14</v>
      </c>
      <c r="F284" t="s">
        <v>15</v>
      </c>
      <c r="G284" s="11">
        <v>3</v>
      </c>
      <c r="H284" s="1" t="s">
        <v>670</v>
      </c>
      <c r="I284" t="s">
        <v>40</v>
      </c>
      <c r="J284" s="1" t="s">
        <v>549</v>
      </c>
    </row>
    <row r="285" spans="1:10" x14ac:dyDescent="0.25">
      <c r="A285">
        <v>305</v>
      </c>
      <c r="B285" t="s">
        <v>3</v>
      </c>
      <c r="C285" s="1" t="s">
        <v>550</v>
      </c>
      <c r="D285" s="1" t="s">
        <v>144</v>
      </c>
      <c r="E285" t="s">
        <v>6</v>
      </c>
      <c r="F285" t="s">
        <v>7</v>
      </c>
      <c r="G285" s="11">
        <v>3</v>
      </c>
      <c r="H285" s="1" t="s">
        <v>658</v>
      </c>
      <c r="I285" t="s">
        <v>621</v>
      </c>
    </row>
    <row r="286" spans="1:10" ht="30" x14ac:dyDescent="0.25">
      <c r="A286">
        <v>306</v>
      </c>
      <c r="B286" t="s">
        <v>17</v>
      </c>
      <c r="C286" s="1" t="s">
        <v>551</v>
      </c>
      <c r="D286" s="1" t="s">
        <v>33</v>
      </c>
      <c r="E286" t="s">
        <v>14</v>
      </c>
      <c r="F286" t="s">
        <v>34</v>
      </c>
      <c r="G286" s="11">
        <v>5</v>
      </c>
      <c r="H286" s="1" t="s">
        <v>60</v>
      </c>
      <c r="I286" t="s">
        <v>624</v>
      </c>
    </row>
    <row r="287" spans="1:10" x14ac:dyDescent="0.25">
      <c r="A287">
        <v>307</v>
      </c>
      <c r="B287" t="s">
        <v>17</v>
      </c>
      <c r="C287" s="1" t="s">
        <v>433</v>
      </c>
      <c r="D287" s="1" t="s">
        <v>19</v>
      </c>
      <c r="E287" t="s">
        <v>6</v>
      </c>
      <c r="F287" t="s">
        <v>15</v>
      </c>
      <c r="G287" s="11">
        <v>2</v>
      </c>
      <c r="H287" s="1" t="s">
        <v>658</v>
      </c>
      <c r="I287" t="s">
        <v>9</v>
      </c>
    </row>
    <row r="288" spans="1:10" ht="30" x14ac:dyDescent="0.25">
      <c r="A288">
        <v>308</v>
      </c>
      <c r="B288" t="s">
        <v>17</v>
      </c>
      <c r="C288" s="1" t="s">
        <v>204</v>
      </c>
      <c r="D288" s="1" t="s">
        <v>33</v>
      </c>
      <c r="E288" t="s">
        <v>14</v>
      </c>
      <c r="F288" t="s">
        <v>15</v>
      </c>
      <c r="G288" s="11">
        <v>5</v>
      </c>
      <c r="H288" s="1" t="s">
        <v>646</v>
      </c>
      <c r="I288" t="s">
        <v>9</v>
      </c>
      <c r="J288" s="1" t="s">
        <v>552</v>
      </c>
    </row>
    <row r="289" spans="1:10" x14ac:dyDescent="0.25">
      <c r="A289">
        <v>309</v>
      </c>
      <c r="B289" t="s">
        <v>17</v>
      </c>
      <c r="C289" s="1" t="s">
        <v>553</v>
      </c>
      <c r="D289" s="1" t="s">
        <v>85</v>
      </c>
      <c r="E289" t="s">
        <v>6</v>
      </c>
      <c r="F289" t="s">
        <v>23</v>
      </c>
      <c r="G289" s="11">
        <v>4</v>
      </c>
      <c r="H289" s="1" t="s">
        <v>86</v>
      </c>
      <c r="I289" t="s">
        <v>9</v>
      </c>
      <c r="J289" s="1" t="s">
        <v>554</v>
      </c>
    </row>
    <row r="290" spans="1:10" ht="30" x14ac:dyDescent="0.25">
      <c r="A290">
        <v>310</v>
      </c>
      <c r="B290" t="s">
        <v>17</v>
      </c>
      <c r="C290" s="1" t="s">
        <v>555</v>
      </c>
      <c r="D290" s="1" t="s">
        <v>29</v>
      </c>
      <c r="E290" t="s">
        <v>6</v>
      </c>
      <c r="F290" t="s">
        <v>15</v>
      </c>
      <c r="G290" s="11">
        <v>3</v>
      </c>
      <c r="H290" s="1" t="s">
        <v>115</v>
      </c>
      <c r="I290" t="s">
        <v>9</v>
      </c>
      <c r="J290" s="1" t="s">
        <v>556</v>
      </c>
    </row>
    <row r="291" spans="1:10" ht="30" x14ac:dyDescent="0.25">
      <c r="A291">
        <v>311</v>
      </c>
      <c r="B291" t="s">
        <v>17</v>
      </c>
      <c r="C291" s="1" t="s">
        <v>465</v>
      </c>
      <c r="D291" s="1" t="s">
        <v>29</v>
      </c>
      <c r="E291" t="s">
        <v>6</v>
      </c>
      <c r="F291" t="s">
        <v>15</v>
      </c>
      <c r="G291" s="11">
        <v>3</v>
      </c>
      <c r="H291" s="1" t="s">
        <v>170</v>
      </c>
      <c r="I291" t="s">
        <v>9</v>
      </c>
      <c r="J291" s="1" t="s">
        <v>557</v>
      </c>
    </row>
    <row r="292" spans="1:10" ht="30" x14ac:dyDescent="0.25">
      <c r="A292">
        <v>312</v>
      </c>
      <c r="B292" t="s">
        <v>17</v>
      </c>
      <c r="C292" s="1" t="s">
        <v>558</v>
      </c>
      <c r="D292" s="1" t="s">
        <v>19</v>
      </c>
      <c r="E292" t="s">
        <v>14</v>
      </c>
      <c r="F292" t="s">
        <v>15</v>
      </c>
      <c r="G292" s="11">
        <v>5</v>
      </c>
      <c r="H292" s="1" t="s">
        <v>133</v>
      </c>
      <c r="I292" t="s">
        <v>9</v>
      </c>
      <c r="J292" s="1" t="s">
        <v>559</v>
      </c>
    </row>
    <row r="293" spans="1:10" ht="30" x14ac:dyDescent="0.25">
      <c r="A293">
        <v>313</v>
      </c>
      <c r="B293" t="s">
        <v>17</v>
      </c>
      <c r="C293" s="1" t="s">
        <v>560</v>
      </c>
      <c r="D293" s="1" t="s">
        <v>29</v>
      </c>
      <c r="E293" t="s">
        <v>6</v>
      </c>
      <c r="F293" t="s">
        <v>15</v>
      </c>
      <c r="G293" s="11">
        <v>5</v>
      </c>
      <c r="H293" s="1" t="s">
        <v>253</v>
      </c>
      <c r="I293" t="s">
        <v>75</v>
      </c>
      <c r="J293" s="1" t="s">
        <v>561</v>
      </c>
    </row>
    <row r="294" spans="1:10" ht="30" x14ac:dyDescent="0.25">
      <c r="A294">
        <v>314</v>
      </c>
      <c r="B294" t="s">
        <v>17</v>
      </c>
      <c r="C294" s="1" t="s">
        <v>562</v>
      </c>
      <c r="D294" s="1" t="s">
        <v>168</v>
      </c>
      <c r="E294" t="s">
        <v>14</v>
      </c>
      <c r="F294" t="s">
        <v>23</v>
      </c>
      <c r="G294" s="11">
        <v>5</v>
      </c>
      <c r="H294" s="1" t="s">
        <v>563</v>
      </c>
      <c r="I294" t="s">
        <v>624</v>
      </c>
      <c r="J294" s="1" t="s">
        <v>564</v>
      </c>
    </row>
    <row r="295" spans="1:10" ht="30" x14ac:dyDescent="0.25">
      <c r="A295">
        <v>315</v>
      </c>
      <c r="B295" t="s">
        <v>17</v>
      </c>
      <c r="C295" s="1" t="s">
        <v>565</v>
      </c>
      <c r="D295" s="1" t="s">
        <v>29</v>
      </c>
      <c r="E295" t="s">
        <v>6</v>
      </c>
      <c r="F295" t="s">
        <v>15</v>
      </c>
      <c r="G295" s="11">
        <v>5</v>
      </c>
      <c r="H295" s="1" t="s">
        <v>417</v>
      </c>
      <c r="I295" t="s">
        <v>9</v>
      </c>
      <c r="J295" s="1" t="s">
        <v>566</v>
      </c>
    </row>
    <row r="296" spans="1:10" x14ac:dyDescent="0.25">
      <c r="A296">
        <v>316</v>
      </c>
      <c r="B296" t="s">
        <v>17</v>
      </c>
      <c r="C296" s="1" t="s">
        <v>567</v>
      </c>
      <c r="D296" s="1" t="s">
        <v>29</v>
      </c>
      <c r="E296" t="s">
        <v>14</v>
      </c>
      <c r="F296" t="s">
        <v>15</v>
      </c>
      <c r="G296" s="11">
        <v>3</v>
      </c>
      <c r="H296" s="1" t="s">
        <v>79</v>
      </c>
      <c r="I296" t="s">
        <v>624</v>
      </c>
      <c r="J296" s="1" t="s">
        <v>568</v>
      </c>
    </row>
    <row r="297" spans="1:10" x14ac:dyDescent="0.25">
      <c r="A297">
        <v>317</v>
      </c>
      <c r="B297" t="s">
        <v>17</v>
      </c>
      <c r="C297" s="1" t="s">
        <v>569</v>
      </c>
      <c r="D297" s="1" t="s">
        <v>29</v>
      </c>
      <c r="E297" t="s">
        <v>14</v>
      </c>
      <c r="F297" t="s">
        <v>15</v>
      </c>
      <c r="G297" s="11">
        <v>5</v>
      </c>
      <c r="H297" s="1" t="s">
        <v>39</v>
      </c>
      <c r="I297" t="s">
        <v>9</v>
      </c>
    </row>
    <row r="298" spans="1:10" ht="30" x14ac:dyDescent="0.25">
      <c r="A298">
        <v>318</v>
      </c>
      <c r="B298" t="s">
        <v>3</v>
      </c>
      <c r="C298" s="1" t="s">
        <v>570</v>
      </c>
      <c r="D298" s="1" t="s">
        <v>259</v>
      </c>
      <c r="E298" t="s">
        <v>14</v>
      </c>
      <c r="F298" t="s">
        <v>15</v>
      </c>
      <c r="G298" s="11">
        <v>3</v>
      </c>
      <c r="H298" s="1" t="s">
        <v>668</v>
      </c>
      <c r="I298" t="s">
        <v>9</v>
      </c>
      <c r="J298" s="1" t="s">
        <v>571</v>
      </c>
    </row>
    <row r="299" spans="1:10" ht="30" x14ac:dyDescent="0.25">
      <c r="A299">
        <v>319</v>
      </c>
      <c r="B299" t="s">
        <v>17</v>
      </c>
      <c r="C299" s="1" t="s">
        <v>572</v>
      </c>
      <c r="D299" s="1" t="s">
        <v>19</v>
      </c>
      <c r="E299" t="s">
        <v>14</v>
      </c>
      <c r="F299" t="s">
        <v>15</v>
      </c>
      <c r="G299" s="11">
        <v>5</v>
      </c>
      <c r="H299" s="1" t="s">
        <v>117</v>
      </c>
      <c r="I299" t="s">
        <v>9</v>
      </c>
      <c r="J299" s="1" t="s">
        <v>573</v>
      </c>
    </row>
    <row r="300" spans="1:10" x14ac:dyDescent="0.25">
      <c r="A300">
        <v>320</v>
      </c>
      <c r="B300" t="s">
        <v>17</v>
      </c>
      <c r="C300" s="1" t="s">
        <v>574</v>
      </c>
      <c r="D300" s="1" t="s">
        <v>19</v>
      </c>
      <c r="E300" t="s">
        <v>6</v>
      </c>
      <c r="F300" t="s">
        <v>15</v>
      </c>
      <c r="G300" s="11">
        <v>5</v>
      </c>
      <c r="H300" s="1" t="s">
        <v>115</v>
      </c>
      <c r="I300" t="s">
        <v>9</v>
      </c>
      <c r="J300" s="1" t="s">
        <v>575</v>
      </c>
    </row>
    <row r="301" spans="1:10" x14ac:dyDescent="0.25">
      <c r="A301">
        <v>421</v>
      </c>
      <c r="B301" t="s">
        <v>17</v>
      </c>
      <c r="C301" s="1" t="s">
        <v>579</v>
      </c>
      <c r="D301" s="1" t="s">
        <v>85</v>
      </c>
      <c r="E301" t="s">
        <v>6</v>
      </c>
      <c r="F301" t="s">
        <v>7</v>
      </c>
      <c r="G301" s="11">
        <v>4</v>
      </c>
      <c r="H301" s="1" t="s">
        <v>8</v>
      </c>
      <c r="I301" t="s">
        <v>9</v>
      </c>
    </row>
    <row r="302" spans="1:10" x14ac:dyDescent="0.25">
      <c r="A302">
        <v>422</v>
      </c>
      <c r="B302" t="s">
        <v>17</v>
      </c>
      <c r="C302" s="1" t="s">
        <v>580</v>
      </c>
      <c r="D302" s="1" t="s">
        <v>259</v>
      </c>
      <c r="E302" t="s">
        <v>6</v>
      </c>
      <c r="F302" t="s">
        <v>34</v>
      </c>
      <c r="G302" s="11">
        <v>3</v>
      </c>
      <c r="H302" s="1" t="s">
        <v>582</v>
      </c>
      <c r="I302" t="s">
        <v>9</v>
      </c>
      <c r="J302" s="1" t="s">
        <v>583</v>
      </c>
    </row>
    <row r="303" spans="1:10" x14ac:dyDescent="0.25">
      <c r="A303">
        <v>423</v>
      </c>
      <c r="B303" t="s">
        <v>3</v>
      </c>
      <c r="C303" s="1" t="s">
        <v>584</v>
      </c>
      <c r="D303" s="1" t="s">
        <v>19</v>
      </c>
      <c r="E303" t="s">
        <v>6</v>
      </c>
      <c r="F303" t="s">
        <v>34</v>
      </c>
      <c r="G303" s="11">
        <v>3</v>
      </c>
      <c r="H303" s="1" t="s">
        <v>585</v>
      </c>
      <c r="I303" t="s">
        <v>9</v>
      </c>
      <c r="J303" s="1" t="s">
        <v>586</v>
      </c>
    </row>
    <row r="304" spans="1:10" x14ac:dyDescent="0.25">
      <c r="A304">
        <v>424</v>
      </c>
      <c r="B304" t="s">
        <v>3</v>
      </c>
      <c r="C304" s="1" t="s">
        <v>587</v>
      </c>
      <c r="D304" s="1" t="s">
        <v>19</v>
      </c>
      <c r="E304" t="s">
        <v>6</v>
      </c>
      <c r="F304" t="s">
        <v>34</v>
      </c>
      <c r="G304" s="11">
        <v>5</v>
      </c>
      <c r="H304" s="1" t="s">
        <v>585</v>
      </c>
      <c r="I304" t="s">
        <v>9</v>
      </c>
    </row>
    <row r="305" spans="1:10" x14ac:dyDescent="0.25">
      <c r="A305">
        <v>425</v>
      </c>
      <c r="B305" t="s">
        <v>3</v>
      </c>
      <c r="C305" s="1" t="s">
        <v>636</v>
      </c>
      <c r="D305" s="1" t="s">
        <v>412</v>
      </c>
      <c r="E305" t="s">
        <v>6</v>
      </c>
      <c r="F305" t="s">
        <v>7</v>
      </c>
      <c r="G305" s="11">
        <v>3</v>
      </c>
      <c r="H305" s="1" t="s">
        <v>585</v>
      </c>
      <c r="I305" t="s">
        <v>40</v>
      </c>
    </row>
    <row r="306" spans="1:10" ht="30" x14ac:dyDescent="0.25">
      <c r="A306">
        <v>426</v>
      </c>
      <c r="B306" t="s">
        <v>11</v>
      </c>
      <c r="C306" s="1" t="s">
        <v>589</v>
      </c>
      <c r="D306" s="1" t="s">
        <v>29</v>
      </c>
      <c r="E306" t="s">
        <v>6</v>
      </c>
      <c r="F306" t="s">
        <v>7</v>
      </c>
      <c r="G306" s="11">
        <v>5</v>
      </c>
      <c r="H306" s="1" t="s">
        <v>672</v>
      </c>
      <c r="I306" t="s">
        <v>9</v>
      </c>
    </row>
    <row r="307" spans="1:10" x14ac:dyDescent="0.25">
      <c r="A307">
        <v>427</v>
      </c>
      <c r="B307" t="s">
        <v>3</v>
      </c>
      <c r="C307" s="1" t="s">
        <v>590</v>
      </c>
      <c r="D307" s="1" t="s">
        <v>3</v>
      </c>
      <c r="E307" t="s">
        <v>6</v>
      </c>
      <c r="F307" t="s">
        <v>34</v>
      </c>
      <c r="G307" s="11">
        <v>2</v>
      </c>
      <c r="H307" s="1" t="s">
        <v>591</v>
      </c>
      <c r="I307" t="s">
        <v>9</v>
      </c>
      <c r="J307" s="1" t="s">
        <v>592</v>
      </c>
    </row>
    <row r="308" spans="1:10" x14ac:dyDescent="0.25">
      <c r="A308">
        <v>428</v>
      </c>
      <c r="B308" t="s">
        <v>17</v>
      </c>
      <c r="C308" s="1" t="s">
        <v>593</v>
      </c>
      <c r="D308" s="1" t="s">
        <v>29</v>
      </c>
      <c r="E308" t="s">
        <v>6</v>
      </c>
      <c r="F308" t="s">
        <v>15</v>
      </c>
      <c r="G308" s="11">
        <v>3</v>
      </c>
      <c r="H308" s="1" t="s">
        <v>115</v>
      </c>
      <c r="I308" t="s">
        <v>9</v>
      </c>
    </row>
    <row r="309" spans="1:10" x14ac:dyDescent="0.25">
      <c r="A309">
        <v>429</v>
      </c>
      <c r="B309" t="s">
        <v>17</v>
      </c>
      <c r="C309" s="1" t="s">
        <v>337</v>
      </c>
      <c r="D309" s="1" t="s">
        <v>19</v>
      </c>
      <c r="E309" t="s">
        <v>6</v>
      </c>
      <c r="F309" t="s">
        <v>34</v>
      </c>
      <c r="G309" s="11">
        <v>5</v>
      </c>
      <c r="H309" s="1" t="s">
        <v>594</v>
      </c>
      <c r="I309" t="s">
        <v>9</v>
      </c>
    </row>
    <row r="310" spans="1:10" x14ac:dyDescent="0.25">
      <c r="A310">
        <v>430</v>
      </c>
      <c r="B310" t="s">
        <v>3</v>
      </c>
      <c r="C310" s="1" t="s">
        <v>595</v>
      </c>
      <c r="D310" s="1" t="s">
        <v>3</v>
      </c>
      <c r="E310" t="s">
        <v>6</v>
      </c>
      <c r="F310" t="s">
        <v>34</v>
      </c>
      <c r="G310" s="11">
        <v>3</v>
      </c>
      <c r="H310" s="1" t="s">
        <v>340</v>
      </c>
      <c r="I310" t="s">
        <v>9</v>
      </c>
    </row>
    <row r="311" spans="1:10" x14ac:dyDescent="0.25">
      <c r="A311">
        <v>431</v>
      </c>
      <c r="B311" t="s">
        <v>17</v>
      </c>
      <c r="C311" s="1" t="s">
        <v>596</v>
      </c>
      <c r="D311" s="1" t="s">
        <v>29</v>
      </c>
      <c r="E311" t="s">
        <v>6</v>
      </c>
      <c r="F311" t="s">
        <v>34</v>
      </c>
      <c r="G311" s="11">
        <v>3</v>
      </c>
      <c r="H311" s="1" t="s">
        <v>368</v>
      </c>
      <c r="I311" t="s">
        <v>621</v>
      </c>
    </row>
    <row r="312" spans="1:10" x14ac:dyDescent="0.25">
      <c r="A312">
        <v>432</v>
      </c>
      <c r="B312" t="s">
        <v>3</v>
      </c>
      <c r="C312" s="1" t="s">
        <v>576</v>
      </c>
      <c r="D312" s="1" t="s">
        <v>446</v>
      </c>
      <c r="E312" t="s">
        <v>14</v>
      </c>
      <c r="F312" t="s">
        <v>15</v>
      </c>
      <c r="G312" s="11">
        <v>5</v>
      </c>
      <c r="H312" s="1" t="s">
        <v>597</v>
      </c>
      <c r="I312" t="s">
        <v>9</v>
      </c>
    </row>
    <row r="313" spans="1:10" x14ac:dyDescent="0.25">
      <c r="A313">
        <v>433</v>
      </c>
      <c r="B313" t="s">
        <v>3</v>
      </c>
      <c r="C313" s="1" t="s">
        <v>598</v>
      </c>
      <c r="D313" s="1" t="s">
        <v>3</v>
      </c>
      <c r="E313" t="s">
        <v>6</v>
      </c>
      <c r="F313" t="s">
        <v>34</v>
      </c>
      <c r="G313" s="11">
        <v>2</v>
      </c>
      <c r="H313" s="1" t="s">
        <v>599</v>
      </c>
      <c r="I313" t="s">
        <v>621</v>
      </c>
    </row>
    <row r="314" spans="1:10" x14ac:dyDescent="0.25">
      <c r="A314">
        <v>434</v>
      </c>
      <c r="B314" t="s">
        <v>17</v>
      </c>
      <c r="C314" s="1" t="s">
        <v>600</v>
      </c>
      <c r="D314" s="1" t="s">
        <v>168</v>
      </c>
      <c r="E314" t="s">
        <v>6</v>
      </c>
      <c r="F314" t="s">
        <v>34</v>
      </c>
      <c r="G314" s="11">
        <v>4</v>
      </c>
      <c r="H314" s="1" t="s">
        <v>16</v>
      </c>
      <c r="I314" t="s">
        <v>313</v>
      </c>
    </row>
    <row r="315" spans="1:10" x14ac:dyDescent="0.25">
      <c r="A315">
        <v>435</v>
      </c>
      <c r="B315" t="s">
        <v>17</v>
      </c>
      <c r="C315" s="1" t="s">
        <v>601</v>
      </c>
      <c r="D315" s="1" t="s">
        <v>29</v>
      </c>
      <c r="E315" t="s">
        <v>6</v>
      </c>
      <c r="F315" t="s">
        <v>34</v>
      </c>
      <c r="G315" s="11">
        <v>3</v>
      </c>
      <c r="H315" s="1" t="s">
        <v>602</v>
      </c>
      <c r="I315" t="s">
        <v>621</v>
      </c>
      <c r="J315" s="1" t="s">
        <v>603</v>
      </c>
    </row>
    <row r="316" spans="1:10" x14ac:dyDescent="0.25">
      <c r="A316">
        <v>435</v>
      </c>
      <c r="B316" t="s">
        <v>17</v>
      </c>
      <c r="C316" s="1" t="s">
        <v>601</v>
      </c>
      <c r="D316" s="1" t="s">
        <v>29</v>
      </c>
      <c r="E316" t="s">
        <v>6</v>
      </c>
      <c r="F316" t="s">
        <v>34</v>
      </c>
      <c r="G316" s="11">
        <v>3</v>
      </c>
      <c r="H316" s="1" t="s">
        <v>602</v>
      </c>
      <c r="I316" t="s">
        <v>621</v>
      </c>
      <c r="J316" s="1" t="s">
        <v>603</v>
      </c>
    </row>
    <row r="317" spans="1:10" x14ac:dyDescent="0.25">
      <c r="A317">
        <v>436</v>
      </c>
      <c r="B317" t="s">
        <v>3</v>
      </c>
      <c r="C317" s="1" t="s">
        <v>604</v>
      </c>
      <c r="D317" s="1" t="s">
        <v>3</v>
      </c>
      <c r="E317" t="s">
        <v>14</v>
      </c>
      <c r="F317" t="s">
        <v>7</v>
      </c>
      <c r="G317" s="11">
        <v>4</v>
      </c>
      <c r="H317" s="1" t="s">
        <v>605</v>
      </c>
      <c r="I317" t="s">
        <v>623</v>
      </c>
    </row>
    <row r="318" spans="1:10" x14ac:dyDescent="0.25">
      <c r="A318">
        <v>437</v>
      </c>
      <c r="B318" t="s">
        <v>11</v>
      </c>
      <c r="C318" s="1" t="s">
        <v>607</v>
      </c>
      <c r="D318" s="1" t="s">
        <v>643</v>
      </c>
      <c r="E318" t="s">
        <v>6</v>
      </c>
      <c r="F318" t="s">
        <v>34</v>
      </c>
      <c r="G318" s="11">
        <v>4</v>
      </c>
      <c r="H318" s="1" t="s">
        <v>16</v>
      </c>
      <c r="I318" t="s">
        <v>9</v>
      </c>
    </row>
    <row r="319" spans="1:10" x14ac:dyDescent="0.25">
      <c r="A319">
        <v>438</v>
      </c>
      <c r="B319" t="s">
        <v>17</v>
      </c>
      <c r="C319" s="1" t="s">
        <v>609</v>
      </c>
      <c r="D319" s="1" t="s">
        <v>29</v>
      </c>
      <c r="E319" t="s">
        <v>14</v>
      </c>
      <c r="F319" t="s">
        <v>34</v>
      </c>
      <c r="G319" s="11">
        <v>4</v>
      </c>
      <c r="H319" s="1" t="s">
        <v>368</v>
      </c>
      <c r="I319" t="s">
        <v>9</v>
      </c>
    </row>
    <row r="320" spans="1:10" x14ac:dyDescent="0.25">
      <c r="A320">
        <v>439</v>
      </c>
      <c r="B320" t="s">
        <v>3</v>
      </c>
      <c r="C320" s="1" t="s">
        <v>637</v>
      </c>
      <c r="D320" s="1" t="s">
        <v>412</v>
      </c>
      <c r="E320" t="s">
        <v>6</v>
      </c>
      <c r="F320" t="s">
        <v>34</v>
      </c>
      <c r="G320" s="11">
        <v>4</v>
      </c>
      <c r="H320" s="1" t="s">
        <v>638</v>
      </c>
      <c r="I320" t="s">
        <v>75</v>
      </c>
    </row>
    <row r="321" spans="1:10" x14ac:dyDescent="0.25">
      <c r="A321">
        <v>440</v>
      </c>
      <c r="B321" t="s">
        <v>3</v>
      </c>
      <c r="C321" s="1" t="s">
        <v>576</v>
      </c>
      <c r="D321" s="1" t="s">
        <v>446</v>
      </c>
      <c r="E321" t="s">
        <v>14</v>
      </c>
      <c r="F321" t="s">
        <v>34</v>
      </c>
      <c r="G321" s="11">
        <v>3</v>
      </c>
      <c r="H321" s="1" t="s">
        <v>578</v>
      </c>
      <c r="I321" t="s">
        <v>9</v>
      </c>
    </row>
    <row r="322" spans="1:10" s="4" customFormat="1" ht="15.75" thickBot="1" x14ac:dyDescent="0.3">
      <c r="C322" s="5"/>
      <c r="D322" s="5"/>
      <c r="G322" s="12"/>
      <c r="H322" s="5"/>
      <c r="J322" s="5"/>
    </row>
    <row r="323" spans="1:10" x14ac:dyDescent="0.25">
      <c r="I323" s="6">
        <f>COUNTIFS($I$2:$I$321,"*Background*")</f>
        <v>234</v>
      </c>
    </row>
    <row r="324" spans="1:10" x14ac:dyDescent="0.25">
      <c r="I324" s="6">
        <f>COUNTIFS($I$2:$I$321,"*Jingle Only*")</f>
        <v>26</v>
      </c>
    </row>
    <row r="325" spans="1:10" x14ac:dyDescent="0.25">
      <c r="I325" s="6">
        <f>COUNTIFS($I$2:$I$321,"*As a Jingle*")</f>
        <v>48</v>
      </c>
    </row>
    <row r="326" spans="1:10" x14ac:dyDescent="0.25">
      <c r="I326" s="6">
        <f>COUNTIFS($I$2:$I$321,"*Western Music Used*")</f>
        <v>9</v>
      </c>
    </row>
    <row r="327" spans="1:10" x14ac:dyDescent="0.25">
      <c r="I327" s="6">
        <f>COUNTIFS($I$2:$I$321,"*Not Used")</f>
        <v>32</v>
      </c>
    </row>
    <row r="328" spans="1:10" x14ac:dyDescent="0.25">
      <c r="I328" s="6"/>
    </row>
    <row r="329" spans="1:10" x14ac:dyDescent="0.25">
      <c r="I329" s="6"/>
    </row>
    <row r="330" spans="1:10" x14ac:dyDescent="0.25">
      <c r="I330" s="6"/>
    </row>
    <row r="331" spans="1:10" x14ac:dyDescent="0.25">
      <c r="I331" s="6"/>
    </row>
    <row r="332" spans="1:10" x14ac:dyDescent="0.25">
      <c r="I332" s="6"/>
    </row>
    <row r="333" spans="1:10" x14ac:dyDescent="0.25">
      <c r="I333" s="6"/>
    </row>
  </sheetData>
  <sortState xmlns:xlrd2="http://schemas.microsoft.com/office/spreadsheetml/2017/richdata2" ref="A2:J333">
    <sortCondition ref="A229"/>
  </sortState>
  <printOptions headings="1" gridLines="1"/>
  <pageMargins left="0.7" right="0.7" top="0.75" bottom="0.75" header="0.3" footer="0.3"/>
  <pageSetup fitToHeight="0" orientation="landscape" blackAndWhite="1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 tint="0.39997558519241921"/>
  </sheetPr>
  <dimension ref="A1:J321"/>
  <sheetViews>
    <sheetView workbookViewId="0">
      <selection activeCell="C58" sqref="C58"/>
    </sheetView>
  </sheetViews>
  <sheetFormatPr defaultRowHeight="15" x14ac:dyDescent="0.25"/>
  <cols>
    <col min="2" max="2" width="10" customWidth="1"/>
    <col min="3" max="3" width="59.28515625" customWidth="1"/>
    <col min="4" max="4" width="61.5703125" customWidth="1"/>
    <col min="5" max="5" width="8.28515625" customWidth="1"/>
    <col min="6" max="6" width="12.42578125" customWidth="1"/>
    <col min="7" max="7" width="12.7109375" customWidth="1"/>
    <col min="8" max="8" width="84.5703125" customWidth="1"/>
    <col min="9" max="9" width="31.140625" customWidth="1"/>
    <col min="10" max="10" width="68" style="1" customWidth="1"/>
  </cols>
  <sheetData>
    <row r="1" spans="1:10" ht="30" x14ac:dyDescent="0.25">
      <c r="A1" t="s">
        <v>612</v>
      </c>
      <c r="B1" t="s">
        <v>613</v>
      </c>
      <c r="C1" t="s">
        <v>0</v>
      </c>
      <c r="D1" t="s">
        <v>1</v>
      </c>
      <c r="E1" t="s">
        <v>614</v>
      </c>
      <c r="F1" t="s">
        <v>615</v>
      </c>
      <c r="G1" t="s">
        <v>616</v>
      </c>
      <c r="H1" t="s">
        <v>617</v>
      </c>
      <c r="I1" t="s">
        <v>618</v>
      </c>
      <c r="J1" s="1" t="s">
        <v>2</v>
      </c>
    </row>
    <row r="2" spans="1:10" ht="30" x14ac:dyDescent="0.25">
      <c r="A2">
        <v>21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>
        <v>4</v>
      </c>
      <c r="H2" t="s">
        <v>8</v>
      </c>
      <c r="I2" t="s">
        <v>9</v>
      </c>
      <c r="J2" s="1" t="s">
        <v>10</v>
      </c>
    </row>
    <row r="3" spans="1:10" x14ac:dyDescent="0.25">
      <c r="A3">
        <v>22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>
        <v>1</v>
      </c>
      <c r="H3" t="s">
        <v>16</v>
      </c>
      <c r="I3" t="s">
        <v>9</v>
      </c>
    </row>
    <row r="4" spans="1:10" x14ac:dyDescent="0.25">
      <c r="A4">
        <v>23</v>
      </c>
      <c r="B4" t="s">
        <v>17</v>
      </c>
      <c r="C4" t="s">
        <v>18</v>
      </c>
      <c r="D4" t="s">
        <v>19</v>
      </c>
      <c r="E4" t="s">
        <v>14</v>
      </c>
      <c r="F4" t="s">
        <v>15</v>
      </c>
      <c r="G4">
        <v>5</v>
      </c>
      <c r="H4" t="s">
        <v>20</v>
      </c>
      <c r="I4" t="s">
        <v>9</v>
      </c>
    </row>
    <row r="5" spans="1:10" x14ac:dyDescent="0.25">
      <c r="A5">
        <v>24</v>
      </c>
      <c r="B5" t="s">
        <v>3</v>
      </c>
      <c r="C5" t="s">
        <v>21</v>
      </c>
      <c r="D5" t="s">
        <v>22</v>
      </c>
      <c r="E5" t="s">
        <v>6</v>
      </c>
      <c r="F5" t="s">
        <v>23</v>
      </c>
      <c r="G5">
        <v>3</v>
      </c>
      <c r="H5" t="s">
        <v>644</v>
      </c>
      <c r="I5" t="s">
        <v>9</v>
      </c>
      <c r="J5" s="1" t="s">
        <v>24</v>
      </c>
    </row>
    <row r="6" spans="1:10" ht="90" x14ac:dyDescent="0.25">
      <c r="A6">
        <v>25</v>
      </c>
      <c r="B6" t="s">
        <v>11</v>
      </c>
      <c r="C6" t="s">
        <v>25</v>
      </c>
      <c r="D6" t="s">
        <v>3</v>
      </c>
      <c r="E6" t="s">
        <v>14</v>
      </c>
      <c r="F6" t="s">
        <v>15</v>
      </c>
      <c r="G6">
        <v>1</v>
      </c>
      <c r="H6" t="s">
        <v>645</v>
      </c>
      <c r="I6" t="s">
        <v>26</v>
      </c>
      <c r="J6" s="1" t="s">
        <v>27</v>
      </c>
    </row>
    <row r="7" spans="1:10" ht="45" x14ac:dyDescent="0.25">
      <c r="A7">
        <v>26</v>
      </c>
      <c r="B7" t="s">
        <v>17</v>
      </c>
      <c r="C7" t="s">
        <v>28</v>
      </c>
      <c r="D7" t="s">
        <v>29</v>
      </c>
      <c r="E7" t="s">
        <v>14</v>
      </c>
      <c r="F7" t="s">
        <v>15</v>
      </c>
      <c r="G7">
        <v>1</v>
      </c>
      <c r="H7" t="s">
        <v>30</v>
      </c>
      <c r="I7" t="s">
        <v>9</v>
      </c>
      <c r="J7" s="1" t="s">
        <v>31</v>
      </c>
    </row>
    <row r="8" spans="1:10" x14ac:dyDescent="0.25">
      <c r="A8">
        <v>27</v>
      </c>
      <c r="B8" t="s">
        <v>17</v>
      </c>
      <c r="C8" t="s">
        <v>32</v>
      </c>
      <c r="D8" t="s">
        <v>33</v>
      </c>
      <c r="E8" t="s">
        <v>14</v>
      </c>
      <c r="F8" t="s">
        <v>34</v>
      </c>
      <c r="G8">
        <v>5</v>
      </c>
      <c r="H8" t="s">
        <v>35</v>
      </c>
      <c r="I8" t="s">
        <v>9</v>
      </c>
      <c r="J8" s="1" t="s">
        <v>36</v>
      </c>
    </row>
    <row r="9" spans="1:10" ht="45" x14ac:dyDescent="0.25">
      <c r="A9">
        <v>28</v>
      </c>
      <c r="B9" t="s">
        <v>3</v>
      </c>
      <c r="C9" t="s">
        <v>37</v>
      </c>
      <c r="D9" t="s">
        <v>38</v>
      </c>
      <c r="E9" t="s">
        <v>6</v>
      </c>
      <c r="F9" t="s">
        <v>15</v>
      </c>
      <c r="G9">
        <v>1</v>
      </c>
      <c r="H9" t="s">
        <v>39</v>
      </c>
      <c r="I9" t="s">
        <v>40</v>
      </c>
      <c r="J9" s="1" t="s">
        <v>41</v>
      </c>
    </row>
    <row r="10" spans="1:10" ht="30" x14ac:dyDescent="0.25">
      <c r="A10">
        <v>29</v>
      </c>
      <c r="B10" t="s">
        <v>11</v>
      </c>
      <c r="C10" t="s">
        <v>42</v>
      </c>
      <c r="D10" t="s">
        <v>43</v>
      </c>
      <c r="E10" t="s">
        <v>14</v>
      </c>
      <c r="F10" t="s">
        <v>15</v>
      </c>
      <c r="G10">
        <v>1</v>
      </c>
      <c r="H10" t="s">
        <v>44</v>
      </c>
      <c r="I10" t="s">
        <v>9</v>
      </c>
      <c r="J10" s="1" t="s">
        <v>45</v>
      </c>
    </row>
    <row r="11" spans="1:10" x14ac:dyDescent="0.25">
      <c r="A11">
        <v>30</v>
      </c>
      <c r="B11" t="s">
        <v>17</v>
      </c>
      <c r="C11" t="s">
        <v>46</v>
      </c>
      <c r="D11" t="s">
        <v>29</v>
      </c>
      <c r="E11" t="s">
        <v>6</v>
      </c>
      <c r="F11" t="s">
        <v>15</v>
      </c>
      <c r="G11">
        <v>5</v>
      </c>
      <c r="H11" t="s">
        <v>646</v>
      </c>
      <c r="I11" t="s">
        <v>40</v>
      </c>
    </row>
    <row r="12" spans="1:10" x14ac:dyDescent="0.25">
      <c r="A12">
        <v>31</v>
      </c>
      <c r="B12" t="s">
        <v>3</v>
      </c>
      <c r="C12" t="s">
        <v>47</v>
      </c>
      <c r="D12" t="s">
        <v>22</v>
      </c>
      <c r="E12" t="s">
        <v>14</v>
      </c>
      <c r="F12" t="s">
        <v>15</v>
      </c>
      <c r="G12">
        <v>4</v>
      </c>
      <c r="H12" t="s">
        <v>48</v>
      </c>
      <c r="I12" t="s">
        <v>40</v>
      </c>
      <c r="J12" s="1" t="s">
        <v>49</v>
      </c>
    </row>
    <row r="13" spans="1:10" ht="30" x14ac:dyDescent="0.25">
      <c r="A13">
        <v>32</v>
      </c>
      <c r="B13" t="s">
        <v>17</v>
      </c>
      <c r="C13" t="s">
        <v>50</v>
      </c>
      <c r="D13" t="s">
        <v>19</v>
      </c>
      <c r="E13" t="s">
        <v>6</v>
      </c>
      <c r="F13" t="s">
        <v>15</v>
      </c>
      <c r="G13">
        <v>5</v>
      </c>
      <c r="H13" t="s">
        <v>647</v>
      </c>
      <c r="I13" t="s">
        <v>9</v>
      </c>
      <c r="J13" s="1" t="s">
        <v>51</v>
      </c>
    </row>
    <row r="14" spans="1:10" ht="60" x14ac:dyDescent="0.25">
      <c r="A14">
        <v>33</v>
      </c>
      <c r="B14" t="s">
        <v>3</v>
      </c>
      <c r="C14" t="s">
        <v>52</v>
      </c>
      <c r="D14" t="s">
        <v>22</v>
      </c>
      <c r="E14" t="s">
        <v>14</v>
      </c>
      <c r="F14" t="s">
        <v>15</v>
      </c>
      <c r="G14">
        <v>2</v>
      </c>
      <c r="H14" t="s">
        <v>53</v>
      </c>
      <c r="I14" t="s">
        <v>9</v>
      </c>
      <c r="J14" s="1" t="s">
        <v>54</v>
      </c>
    </row>
    <row r="15" spans="1:10" x14ac:dyDescent="0.25">
      <c r="A15">
        <v>34</v>
      </c>
      <c r="B15" t="s">
        <v>3</v>
      </c>
      <c r="C15" t="s">
        <v>55</v>
      </c>
      <c r="D15" t="s">
        <v>56</v>
      </c>
      <c r="E15" t="s">
        <v>6</v>
      </c>
      <c r="F15" t="s">
        <v>15</v>
      </c>
      <c r="G15">
        <v>2</v>
      </c>
      <c r="H15" t="s">
        <v>8</v>
      </c>
      <c r="I15" t="s">
        <v>9</v>
      </c>
    </row>
    <row r="16" spans="1:10" x14ac:dyDescent="0.25">
      <c r="A16">
        <v>35</v>
      </c>
      <c r="B16" t="s">
        <v>3</v>
      </c>
      <c r="C16" t="s">
        <v>57</v>
      </c>
      <c r="D16" t="s">
        <v>58</v>
      </c>
      <c r="E16" t="s">
        <v>6</v>
      </c>
      <c r="F16" t="s">
        <v>15</v>
      </c>
      <c r="G16">
        <v>2</v>
      </c>
      <c r="H16" t="s">
        <v>39</v>
      </c>
      <c r="I16" t="s">
        <v>9</v>
      </c>
    </row>
    <row r="17" spans="1:10" ht="30" x14ac:dyDescent="0.25">
      <c r="A17">
        <v>36</v>
      </c>
      <c r="B17" t="s">
        <v>17</v>
      </c>
      <c r="C17" t="s">
        <v>59</v>
      </c>
      <c r="D17" t="s">
        <v>33</v>
      </c>
      <c r="E17" t="s">
        <v>14</v>
      </c>
      <c r="F17" t="s">
        <v>34</v>
      </c>
      <c r="G17">
        <v>5</v>
      </c>
      <c r="H17" t="s">
        <v>60</v>
      </c>
      <c r="I17" t="s">
        <v>26</v>
      </c>
      <c r="J17" s="1" t="s">
        <v>61</v>
      </c>
    </row>
    <row r="18" spans="1:10" x14ac:dyDescent="0.25">
      <c r="A18">
        <v>37</v>
      </c>
      <c r="B18" t="s">
        <v>3</v>
      </c>
      <c r="C18" t="s">
        <v>62</v>
      </c>
      <c r="D18" t="s">
        <v>3</v>
      </c>
      <c r="E18" t="s">
        <v>6</v>
      </c>
      <c r="F18" t="s">
        <v>15</v>
      </c>
      <c r="G18">
        <v>1</v>
      </c>
      <c r="H18" t="s">
        <v>53</v>
      </c>
      <c r="I18" t="s">
        <v>9</v>
      </c>
    </row>
    <row r="19" spans="1:10" x14ac:dyDescent="0.25">
      <c r="A19">
        <v>38</v>
      </c>
      <c r="B19" t="s">
        <v>3</v>
      </c>
      <c r="C19" t="s">
        <v>57</v>
      </c>
      <c r="D19" t="s">
        <v>58</v>
      </c>
      <c r="E19" t="s">
        <v>14</v>
      </c>
      <c r="F19" t="s">
        <v>15</v>
      </c>
      <c r="G19">
        <v>2</v>
      </c>
      <c r="H19" t="s">
        <v>63</v>
      </c>
      <c r="I19" t="s">
        <v>40</v>
      </c>
    </row>
    <row r="20" spans="1:10" ht="45" x14ac:dyDescent="0.25">
      <c r="A20">
        <v>39</v>
      </c>
      <c r="B20" t="s">
        <v>17</v>
      </c>
      <c r="C20" t="s">
        <v>64</v>
      </c>
      <c r="D20" t="s">
        <v>33</v>
      </c>
      <c r="E20" t="s">
        <v>14</v>
      </c>
      <c r="F20" t="s">
        <v>34</v>
      </c>
      <c r="G20">
        <v>5</v>
      </c>
      <c r="H20" t="s">
        <v>35</v>
      </c>
      <c r="I20" t="s">
        <v>26</v>
      </c>
      <c r="J20" s="1" t="s">
        <v>65</v>
      </c>
    </row>
    <row r="21" spans="1:10" x14ac:dyDescent="0.25">
      <c r="A21">
        <v>40</v>
      </c>
      <c r="B21" t="s">
        <v>17</v>
      </c>
      <c r="C21" t="s">
        <v>66</v>
      </c>
      <c r="D21" t="s">
        <v>22</v>
      </c>
      <c r="E21" t="s">
        <v>14</v>
      </c>
      <c r="F21" t="s">
        <v>15</v>
      </c>
      <c r="G21">
        <v>5</v>
      </c>
      <c r="H21" t="s">
        <v>39</v>
      </c>
      <c r="I21" t="s">
        <v>9</v>
      </c>
      <c r="J21" s="1" t="s">
        <v>67</v>
      </c>
    </row>
    <row r="22" spans="1:10" x14ac:dyDescent="0.25">
      <c r="A22">
        <v>41</v>
      </c>
      <c r="B22" t="s">
        <v>3</v>
      </c>
      <c r="C22" t="s">
        <v>25</v>
      </c>
      <c r="D22" t="s">
        <v>3</v>
      </c>
      <c r="E22" t="s">
        <v>6</v>
      </c>
      <c r="F22" t="s">
        <v>34</v>
      </c>
      <c r="G22">
        <v>1</v>
      </c>
      <c r="H22" t="s">
        <v>329</v>
      </c>
      <c r="I22" t="s">
        <v>26</v>
      </c>
      <c r="J22" s="1" t="s">
        <v>330</v>
      </c>
    </row>
    <row r="23" spans="1:10" x14ac:dyDescent="0.25">
      <c r="A23">
        <v>42</v>
      </c>
      <c r="B23" t="s">
        <v>17</v>
      </c>
      <c r="C23" t="s">
        <v>331</v>
      </c>
      <c r="D23" t="s">
        <v>33</v>
      </c>
      <c r="E23" t="s">
        <v>14</v>
      </c>
      <c r="F23" t="s">
        <v>34</v>
      </c>
      <c r="G23">
        <v>5</v>
      </c>
      <c r="H23" t="s">
        <v>332</v>
      </c>
      <c r="I23" t="s">
        <v>26</v>
      </c>
      <c r="J23" s="1" t="s">
        <v>333</v>
      </c>
    </row>
    <row r="24" spans="1:10" x14ac:dyDescent="0.25">
      <c r="A24">
        <v>43</v>
      </c>
      <c r="B24" t="s">
        <v>3</v>
      </c>
      <c r="C24" t="s">
        <v>334</v>
      </c>
      <c r="D24" t="s">
        <v>144</v>
      </c>
      <c r="E24" t="s">
        <v>6</v>
      </c>
      <c r="F24" t="s">
        <v>34</v>
      </c>
      <c r="G24">
        <v>3</v>
      </c>
      <c r="H24" t="s">
        <v>335</v>
      </c>
      <c r="I24" t="s">
        <v>40</v>
      </c>
      <c r="J24" s="1" t="s">
        <v>336</v>
      </c>
    </row>
    <row r="25" spans="1:10" x14ac:dyDescent="0.25">
      <c r="A25">
        <v>44</v>
      </c>
      <c r="B25" t="s">
        <v>17</v>
      </c>
      <c r="C25" t="s">
        <v>337</v>
      </c>
      <c r="D25" t="s">
        <v>19</v>
      </c>
      <c r="E25" t="s">
        <v>6</v>
      </c>
      <c r="F25" t="s">
        <v>34</v>
      </c>
      <c r="G25">
        <v>5</v>
      </c>
      <c r="H25" t="s">
        <v>338</v>
      </c>
      <c r="I25" t="s">
        <v>9</v>
      </c>
    </row>
    <row r="26" spans="1:10" x14ac:dyDescent="0.25">
      <c r="A26">
        <v>45</v>
      </c>
      <c r="B26" t="s">
        <v>3</v>
      </c>
      <c r="C26" t="s">
        <v>339</v>
      </c>
      <c r="D26" t="s">
        <v>29</v>
      </c>
      <c r="E26" t="s">
        <v>6</v>
      </c>
      <c r="F26" t="s">
        <v>7</v>
      </c>
      <c r="G26">
        <v>4</v>
      </c>
      <c r="H26" t="s">
        <v>340</v>
      </c>
      <c r="I26" t="s">
        <v>9</v>
      </c>
      <c r="J26" s="1" t="s">
        <v>341</v>
      </c>
    </row>
    <row r="27" spans="1:10" x14ac:dyDescent="0.25">
      <c r="A27">
        <v>46</v>
      </c>
      <c r="B27" t="s">
        <v>3</v>
      </c>
      <c r="C27" t="s">
        <v>138</v>
      </c>
      <c r="D27" t="s">
        <v>3</v>
      </c>
      <c r="E27" t="s">
        <v>14</v>
      </c>
      <c r="F27" t="s">
        <v>7</v>
      </c>
      <c r="G27">
        <v>3</v>
      </c>
      <c r="H27" t="s">
        <v>342</v>
      </c>
      <c r="I27" t="s">
        <v>40</v>
      </c>
      <c r="J27" s="1" t="s">
        <v>343</v>
      </c>
    </row>
    <row r="28" spans="1:10" x14ac:dyDescent="0.25">
      <c r="A28">
        <v>47</v>
      </c>
      <c r="B28" t="s">
        <v>17</v>
      </c>
      <c r="C28" t="s">
        <v>344</v>
      </c>
      <c r="D28" t="s">
        <v>19</v>
      </c>
      <c r="E28" t="s">
        <v>6</v>
      </c>
      <c r="F28" t="s">
        <v>7</v>
      </c>
      <c r="G28">
        <v>5</v>
      </c>
      <c r="H28" t="s">
        <v>338</v>
      </c>
      <c r="I28" t="s">
        <v>40</v>
      </c>
    </row>
    <row r="29" spans="1:10" x14ac:dyDescent="0.25">
      <c r="A29">
        <v>48</v>
      </c>
      <c r="B29" t="s">
        <v>3</v>
      </c>
      <c r="C29" t="s">
        <v>345</v>
      </c>
      <c r="D29" t="s">
        <v>3</v>
      </c>
      <c r="E29" t="s">
        <v>6</v>
      </c>
      <c r="F29" t="s">
        <v>34</v>
      </c>
      <c r="G29">
        <v>4</v>
      </c>
      <c r="H29" t="s">
        <v>648</v>
      </c>
      <c r="I29" t="s">
        <v>9</v>
      </c>
    </row>
    <row r="30" spans="1:10" x14ac:dyDescent="0.25">
      <c r="A30">
        <v>49</v>
      </c>
      <c r="B30" t="s">
        <v>17</v>
      </c>
      <c r="C30" t="s">
        <v>346</v>
      </c>
      <c r="D30" t="s">
        <v>85</v>
      </c>
      <c r="E30" t="s">
        <v>6</v>
      </c>
      <c r="F30" t="s">
        <v>7</v>
      </c>
      <c r="G30">
        <v>4</v>
      </c>
      <c r="H30" t="s">
        <v>347</v>
      </c>
      <c r="I30" t="s">
        <v>9</v>
      </c>
    </row>
    <row r="31" spans="1:10" x14ac:dyDescent="0.25">
      <c r="A31">
        <v>50</v>
      </c>
      <c r="B31" t="s">
        <v>3</v>
      </c>
      <c r="C31" t="s">
        <v>348</v>
      </c>
      <c r="D31" t="s">
        <v>3</v>
      </c>
      <c r="E31" t="s">
        <v>6</v>
      </c>
      <c r="F31" t="s">
        <v>34</v>
      </c>
      <c r="G31">
        <v>3</v>
      </c>
      <c r="H31" t="s">
        <v>349</v>
      </c>
      <c r="I31" t="s">
        <v>350</v>
      </c>
    </row>
    <row r="32" spans="1:10" ht="30" x14ac:dyDescent="0.25">
      <c r="A32">
        <v>51</v>
      </c>
      <c r="B32" t="s">
        <v>11</v>
      </c>
      <c r="C32" t="s">
        <v>351</v>
      </c>
      <c r="D32" t="s">
        <v>85</v>
      </c>
      <c r="E32" t="s">
        <v>6</v>
      </c>
      <c r="F32" t="s">
        <v>15</v>
      </c>
      <c r="G32">
        <v>4</v>
      </c>
      <c r="H32" t="s">
        <v>352</v>
      </c>
      <c r="I32" t="s">
        <v>75</v>
      </c>
      <c r="J32" s="1" t="s">
        <v>353</v>
      </c>
    </row>
    <row r="33" spans="1:10" x14ac:dyDescent="0.25">
      <c r="A33">
        <v>52</v>
      </c>
      <c r="B33" t="s">
        <v>17</v>
      </c>
      <c r="C33" t="s">
        <v>354</v>
      </c>
      <c r="D33" t="s">
        <v>19</v>
      </c>
      <c r="E33" t="s">
        <v>6</v>
      </c>
      <c r="F33" t="s">
        <v>34</v>
      </c>
      <c r="G33">
        <v>4</v>
      </c>
      <c r="H33" t="s">
        <v>16</v>
      </c>
      <c r="I33" t="s">
        <v>9</v>
      </c>
    </row>
    <row r="34" spans="1:10" x14ac:dyDescent="0.25">
      <c r="A34">
        <v>53</v>
      </c>
      <c r="B34" t="s">
        <v>11</v>
      </c>
      <c r="C34" t="s">
        <v>355</v>
      </c>
      <c r="D34" t="s">
        <v>22</v>
      </c>
      <c r="E34" t="s">
        <v>6</v>
      </c>
      <c r="F34" t="s">
        <v>34</v>
      </c>
      <c r="G34">
        <v>2</v>
      </c>
      <c r="H34" t="s">
        <v>39</v>
      </c>
      <c r="I34" t="s">
        <v>9</v>
      </c>
    </row>
    <row r="35" spans="1:10" x14ac:dyDescent="0.25">
      <c r="A35">
        <v>54</v>
      </c>
      <c r="B35" t="s">
        <v>356</v>
      </c>
      <c r="C35" t="s">
        <v>357</v>
      </c>
      <c r="D35" t="s">
        <v>3</v>
      </c>
      <c r="E35" t="s">
        <v>6</v>
      </c>
      <c r="F35" t="s">
        <v>7</v>
      </c>
      <c r="G35">
        <v>3</v>
      </c>
      <c r="H35" t="s">
        <v>39</v>
      </c>
      <c r="I35" t="s">
        <v>9</v>
      </c>
      <c r="J35" s="1" t="s">
        <v>358</v>
      </c>
    </row>
    <row r="36" spans="1:10" x14ac:dyDescent="0.25">
      <c r="A36">
        <v>55</v>
      </c>
      <c r="B36" t="s">
        <v>17</v>
      </c>
      <c r="C36" t="s">
        <v>359</v>
      </c>
      <c r="D36" t="s">
        <v>29</v>
      </c>
      <c r="E36" t="s">
        <v>6</v>
      </c>
      <c r="F36" t="s">
        <v>34</v>
      </c>
      <c r="G36">
        <v>3</v>
      </c>
      <c r="H36" t="s">
        <v>360</v>
      </c>
      <c r="I36" t="s">
        <v>9</v>
      </c>
    </row>
    <row r="37" spans="1:10" x14ac:dyDescent="0.25">
      <c r="A37">
        <v>56</v>
      </c>
      <c r="B37" t="s">
        <v>3</v>
      </c>
      <c r="C37" t="s">
        <v>25</v>
      </c>
      <c r="D37" t="s">
        <v>3</v>
      </c>
      <c r="E37" t="s">
        <v>6</v>
      </c>
      <c r="F37" t="s">
        <v>34</v>
      </c>
      <c r="G37">
        <v>4</v>
      </c>
      <c r="H37" t="s">
        <v>8</v>
      </c>
      <c r="I37" t="s">
        <v>9</v>
      </c>
    </row>
    <row r="38" spans="1:10" x14ac:dyDescent="0.25">
      <c r="A38">
        <v>57</v>
      </c>
      <c r="B38" t="s">
        <v>17</v>
      </c>
      <c r="C38" t="s">
        <v>18</v>
      </c>
      <c r="D38" t="s">
        <v>19</v>
      </c>
      <c r="E38" t="s">
        <v>6</v>
      </c>
      <c r="F38" t="s">
        <v>34</v>
      </c>
      <c r="G38">
        <v>5</v>
      </c>
      <c r="H38" t="s">
        <v>338</v>
      </c>
      <c r="I38" t="s">
        <v>9</v>
      </c>
    </row>
    <row r="39" spans="1:10" x14ac:dyDescent="0.25">
      <c r="A39">
        <v>58</v>
      </c>
      <c r="B39" t="s">
        <v>17</v>
      </c>
      <c r="C39" t="s">
        <v>361</v>
      </c>
      <c r="D39" t="s">
        <v>362</v>
      </c>
      <c r="E39" t="s">
        <v>6</v>
      </c>
      <c r="F39" t="s">
        <v>34</v>
      </c>
      <c r="G39">
        <v>2</v>
      </c>
      <c r="H39" t="s">
        <v>363</v>
      </c>
      <c r="I39" t="s">
        <v>9</v>
      </c>
    </row>
    <row r="40" spans="1:10" x14ac:dyDescent="0.25">
      <c r="A40">
        <v>59</v>
      </c>
      <c r="B40" t="s">
        <v>3</v>
      </c>
      <c r="C40" t="s">
        <v>364</v>
      </c>
      <c r="D40" t="s">
        <v>3</v>
      </c>
      <c r="E40" t="s">
        <v>6</v>
      </c>
      <c r="F40" t="s">
        <v>34</v>
      </c>
      <c r="G40">
        <v>3</v>
      </c>
      <c r="H40" t="s">
        <v>365</v>
      </c>
      <c r="I40" t="s">
        <v>350</v>
      </c>
      <c r="J40" s="1" t="s">
        <v>366</v>
      </c>
    </row>
    <row r="41" spans="1:10" x14ac:dyDescent="0.25">
      <c r="A41">
        <v>60</v>
      </c>
      <c r="B41" t="s">
        <v>17</v>
      </c>
      <c r="C41" t="s">
        <v>367</v>
      </c>
      <c r="D41" t="s">
        <v>29</v>
      </c>
      <c r="E41" t="s">
        <v>6</v>
      </c>
      <c r="F41" t="s">
        <v>34</v>
      </c>
      <c r="G41">
        <v>4</v>
      </c>
      <c r="H41" t="s">
        <v>368</v>
      </c>
      <c r="I41" t="s">
        <v>75</v>
      </c>
    </row>
    <row r="42" spans="1:10" ht="30" x14ac:dyDescent="0.25">
      <c r="A42">
        <v>61</v>
      </c>
      <c r="B42" t="s">
        <v>3</v>
      </c>
      <c r="C42" t="s">
        <v>472</v>
      </c>
      <c r="D42" t="s">
        <v>3</v>
      </c>
      <c r="E42" t="s">
        <v>6</v>
      </c>
      <c r="F42" t="s">
        <v>23</v>
      </c>
      <c r="G42">
        <v>3</v>
      </c>
      <c r="H42" t="s">
        <v>473</v>
      </c>
      <c r="I42" t="s">
        <v>40</v>
      </c>
      <c r="J42" s="1" t="s">
        <v>474</v>
      </c>
    </row>
    <row r="43" spans="1:10" ht="30" x14ac:dyDescent="0.25">
      <c r="A43">
        <v>61</v>
      </c>
      <c r="B43" t="s">
        <v>3</v>
      </c>
      <c r="C43" t="s">
        <v>472</v>
      </c>
      <c r="D43" t="s">
        <v>3</v>
      </c>
      <c r="E43" t="s">
        <v>6</v>
      </c>
      <c r="F43" t="s">
        <v>23</v>
      </c>
      <c r="G43">
        <v>3</v>
      </c>
      <c r="H43" t="s">
        <v>473</v>
      </c>
      <c r="I43" t="s">
        <v>40</v>
      </c>
      <c r="J43" s="1" t="s">
        <v>474</v>
      </c>
    </row>
    <row r="44" spans="1:10" x14ac:dyDescent="0.25">
      <c r="A44">
        <v>62</v>
      </c>
      <c r="B44" t="s">
        <v>17</v>
      </c>
      <c r="C44" t="s">
        <v>475</v>
      </c>
      <c r="D44" t="s">
        <v>19</v>
      </c>
      <c r="E44" t="s">
        <v>6</v>
      </c>
      <c r="F44" t="s">
        <v>15</v>
      </c>
      <c r="G44">
        <v>5</v>
      </c>
      <c r="H44" t="s">
        <v>476</v>
      </c>
      <c r="I44" t="s">
        <v>40</v>
      </c>
    </row>
    <row r="45" spans="1:10" ht="30" x14ac:dyDescent="0.25">
      <c r="A45">
        <v>63</v>
      </c>
      <c r="B45" t="s">
        <v>17</v>
      </c>
      <c r="C45" t="s">
        <v>477</v>
      </c>
      <c r="D45" t="s">
        <v>478</v>
      </c>
      <c r="E45" t="s">
        <v>6</v>
      </c>
      <c r="F45" t="s">
        <v>15</v>
      </c>
      <c r="G45">
        <v>2</v>
      </c>
      <c r="H45" t="s">
        <v>649</v>
      </c>
      <c r="I45" t="s">
        <v>9</v>
      </c>
      <c r="J45" s="1" t="s">
        <v>479</v>
      </c>
    </row>
    <row r="46" spans="1:10" x14ac:dyDescent="0.25">
      <c r="A46">
        <v>64</v>
      </c>
      <c r="B46" t="s">
        <v>3</v>
      </c>
      <c r="C46" t="s">
        <v>480</v>
      </c>
      <c r="D46" t="s">
        <v>136</v>
      </c>
      <c r="E46" t="s">
        <v>6</v>
      </c>
      <c r="F46" t="s">
        <v>23</v>
      </c>
      <c r="G46">
        <v>5</v>
      </c>
      <c r="H46" t="s">
        <v>481</v>
      </c>
      <c r="I46" t="s">
        <v>9</v>
      </c>
    </row>
    <row r="47" spans="1:10" x14ac:dyDescent="0.25">
      <c r="A47">
        <v>65</v>
      </c>
      <c r="B47" t="s">
        <v>3</v>
      </c>
      <c r="C47" t="s">
        <v>482</v>
      </c>
      <c r="D47" t="s">
        <v>483</v>
      </c>
      <c r="E47" t="s">
        <v>6</v>
      </c>
      <c r="F47" t="s">
        <v>15</v>
      </c>
      <c r="G47">
        <v>2</v>
      </c>
      <c r="H47" t="s">
        <v>53</v>
      </c>
      <c r="I47" t="s">
        <v>9</v>
      </c>
    </row>
    <row r="48" spans="1:10" ht="45" x14ac:dyDescent="0.25">
      <c r="A48">
        <v>66</v>
      </c>
      <c r="B48" t="s">
        <v>3</v>
      </c>
      <c r="C48" t="s">
        <v>484</v>
      </c>
      <c r="D48" t="s">
        <v>485</v>
      </c>
      <c r="E48" t="s">
        <v>6</v>
      </c>
      <c r="F48" t="s">
        <v>15</v>
      </c>
      <c r="G48">
        <v>2</v>
      </c>
      <c r="H48" t="s">
        <v>486</v>
      </c>
      <c r="I48" t="s">
        <v>313</v>
      </c>
      <c r="J48" s="1" t="s">
        <v>487</v>
      </c>
    </row>
    <row r="49" spans="1:10" x14ac:dyDescent="0.25">
      <c r="A49">
        <v>67</v>
      </c>
      <c r="B49" t="s">
        <v>17</v>
      </c>
      <c r="C49" t="s">
        <v>488</v>
      </c>
      <c r="D49" t="s">
        <v>33</v>
      </c>
      <c r="E49" t="s">
        <v>6</v>
      </c>
      <c r="F49" t="s">
        <v>15</v>
      </c>
      <c r="G49">
        <v>5</v>
      </c>
      <c r="H49" t="s">
        <v>489</v>
      </c>
      <c r="I49" t="s">
        <v>26</v>
      </c>
    </row>
    <row r="50" spans="1:10" x14ac:dyDescent="0.25">
      <c r="A50">
        <v>68</v>
      </c>
      <c r="B50" t="s">
        <v>17</v>
      </c>
      <c r="C50" t="s">
        <v>490</v>
      </c>
      <c r="D50" t="s">
        <v>19</v>
      </c>
      <c r="E50" t="s">
        <v>6</v>
      </c>
      <c r="F50" t="s">
        <v>15</v>
      </c>
      <c r="G50">
        <v>5</v>
      </c>
      <c r="H50" t="s">
        <v>491</v>
      </c>
      <c r="I50" t="s">
        <v>75</v>
      </c>
      <c r="J50" s="1" t="s">
        <v>492</v>
      </c>
    </row>
    <row r="51" spans="1:10" x14ac:dyDescent="0.25">
      <c r="A51">
        <v>69</v>
      </c>
      <c r="B51" t="s">
        <v>3</v>
      </c>
      <c r="C51" t="s">
        <v>493</v>
      </c>
      <c r="D51" t="s">
        <v>3</v>
      </c>
      <c r="E51" t="s">
        <v>6</v>
      </c>
      <c r="F51" t="s">
        <v>15</v>
      </c>
      <c r="G51">
        <v>3</v>
      </c>
      <c r="H51" t="s">
        <v>650</v>
      </c>
      <c r="I51" t="s">
        <v>75</v>
      </c>
    </row>
    <row r="52" spans="1:10" x14ac:dyDescent="0.25">
      <c r="A52">
        <v>71</v>
      </c>
      <c r="B52" t="s">
        <v>17</v>
      </c>
      <c r="C52" t="s">
        <v>494</v>
      </c>
      <c r="D52" t="s">
        <v>29</v>
      </c>
      <c r="E52" t="s">
        <v>6</v>
      </c>
      <c r="F52" t="s">
        <v>15</v>
      </c>
      <c r="G52">
        <v>4</v>
      </c>
      <c r="H52" t="s">
        <v>30</v>
      </c>
      <c r="I52" t="s">
        <v>9</v>
      </c>
      <c r="J52" s="1" t="s">
        <v>495</v>
      </c>
    </row>
    <row r="53" spans="1:10" x14ac:dyDescent="0.25">
      <c r="A53">
        <v>72</v>
      </c>
      <c r="B53" t="s">
        <v>17</v>
      </c>
      <c r="C53" t="s">
        <v>496</v>
      </c>
      <c r="D53" t="s">
        <v>33</v>
      </c>
      <c r="E53" t="s">
        <v>6</v>
      </c>
      <c r="F53" t="s">
        <v>15</v>
      </c>
      <c r="G53">
        <v>4</v>
      </c>
      <c r="H53" t="s">
        <v>35</v>
      </c>
      <c r="I53" t="s">
        <v>26</v>
      </c>
      <c r="J53" s="1" t="s">
        <v>497</v>
      </c>
    </row>
    <row r="54" spans="1:10" x14ac:dyDescent="0.25">
      <c r="A54">
        <v>73</v>
      </c>
      <c r="B54" t="s">
        <v>3</v>
      </c>
      <c r="C54" t="s">
        <v>498</v>
      </c>
      <c r="D54" t="s">
        <v>85</v>
      </c>
      <c r="E54" t="s">
        <v>6</v>
      </c>
      <c r="F54" t="s">
        <v>15</v>
      </c>
      <c r="G54">
        <v>4</v>
      </c>
      <c r="H54" t="s">
        <v>499</v>
      </c>
      <c r="I54" t="s">
        <v>9</v>
      </c>
      <c r="J54" s="1" t="s">
        <v>500</v>
      </c>
    </row>
    <row r="55" spans="1:10" x14ac:dyDescent="0.25">
      <c r="A55">
        <v>74</v>
      </c>
      <c r="B55" t="s">
        <v>3</v>
      </c>
      <c r="C55" t="s">
        <v>501</v>
      </c>
      <c r="D55" t="s">
        <v>239</v>
      </c>
      <c r="E55" t="s">
        <v>6</v>
      </c>
      <c r="F55" t="s">
        <v>15</v>
      </c>
      <c r="G55">
        <v>5</v>
      </c>
      <c r="H55" t="s">
        <v>502</v>
      </c>
      <c r="I55" t="s">
        <v>9</v>
      </c>
    </row>
    <row r="56" spans="1:10" x14ac:dyDescent="0.25">
      <c r="A56">
        <v>75</v>
      </c>
      <c r="B56" t="s">
        <v>11</v>
      </c>
      <c r="C56" t="s">
        <v>503</v>
      </c>
      <c r="D56" t="s">
        <v>22</v>
      </c>
      <c r="E56" t="s">
        <v>14</v>
      </c>
      <c r="F56" t="s">
        <v>15</v>
      </c>
      <c r="G56">
        <v>2</v>
      </c>
      <c r="H56" t="s">
        <v>504</v>
      </c>
      <c r="I56" t="s">
        <v>424</v>
      </c>
      <c r="J56" s="1" t="s">
        <v>505</v>
      </c>
    </row>
    <row r="57" spans="1:10" x14ac:dyDescent="0.25">
      <c r="A57">
        <v>76</v>
      </c>
      <c r="B57" t="s">
        <v>3</v>
      </c>
      <c r="C57" t="s">
        <v>506</v>
      </c>
      <c r="D57" t="s">
        <v>3</v>
      </c>
      <c r="E57" t="s">
        <v>6</v>
      </c>
      <c r="F57" t="s">
        <v>15</v>
      </c>
      <c r="G57">
        <v>2</v>
      </c>
      <c r="H57" t="s">
        <v>507</v>
      </c>
      <c r="I57" t="s">
        <v>350</v>
      </c>
      <c r="J57" s="1" t="s">
        <v>508</v>
      </c>
    </row>
    <row r="58" spans="1:10" ht="30" x14ac:dyDescent="0.25">
      <c r="A58">
        <v>77</v>
      </c>
      <c r="B58" t="s">
        <v>17</v>
      </c>
      <c r="C58" t="s">
        <v>509</v>
      </c>
      <c r="D58" t="s">
        <v>19</v>
      </c>
      <c r="E58" t="s">
        <v>6</v>
      </c>
      <c r="F58" t="s">
        <v>15</v>
      </c>
      <c r="G58">
        <v>4</v>
      </c>
      <c r="H58" t="s">
        <v>110</v>
      </c>
      <c r="I58" t="s">
        <v>9</v>
      </c>
      <c r="J58" s="1" t="s">
        <v>510</v>
      </c>
    </row>
    <row r="59" spans="1:10" x14ac:dyDescent="0.25">
      <c r="A59">
        <v>78</v>
      </c>
      <c r="B59" t="s">
        <v>3</v>
      </c>
      <c r="C59" t="s">
        <v>511</v>
      </c>
      <c r="D59" t="s">
        <v>512</v>
      </c>
      <c r="E59" t="s">
        <v>6</v>
      </c>
      <c r="F59" t="s">
        <v>15</v>
      </c>
      <c r="G59">
        <v>3</v>
      </c>
      <c r="H59" t="s">
        <v>53</v>
      </c>
      <c r="I59" t="s">
        <v>9</v>
      </c>
    </row>
    <row r="60" spans="1:10" x14ac:dyDescent="0.25">
      <c r="A60">
        <v>79</v>
      </c>
      <c r="B60" t="s">
        <v>17</v>
      </c>
      <c r="C60" t="s">
        <v>513</v>
      </c>
      <c r="D60" t="s">
        <v>19</v>
      </c>
      <c r="E60" t="s">
        <v>6</v>
      </c>
      <c r="F60" t="s">
        <v>23</v>
      </c>
      <c r="G60">
        <v>5</v>
      </c>
      <c r="H60" t="s">
        <v>110</v>
      </c>
      <c r="I60" t="s">
        <v>9</v>
      </c>
    </row>
    <row r="61" spans="1:10" ht="30" x14ac:dyDescent="0.25">
      <c r="A61">
        <v>80</v>
      </c>
      <c r="B61" t="s">
        <v>17</v>
      </c>
      <c r="C61" t="s">
        <v>514</v>
      </c>
      <c r="D61" t="s">
        <v>33</v>
      </c>
      <c r="E61" t="s">
        <v>6</v>
      </c>
      <c r="F61" t="s">
        <v>15</v>
      </c>
      <c r="G61">
        <v>5</v>
      </c>
      <c r="H61" t="s">
        <v>110</v>
      </c>
      <c r="I61" t="s">
        <v>515</v>
      </c>
      <c r="J61" s="1" t="s">
        <v>516</v>
      </c>
    </row>
    <row r="62" spans="1:10" x14ac:dyDescent="0.25">
      <c r="A62">
        <v>81</v>
      </c>
      <c r="B62" t="s">
        <v>3</v>
      </c>
      <c r="C62" t="s">
        <v>68</v>
      </c>
      <c r="D62" t="s">
        <v>69</v>
      </c>
      <c r="E62" t="s">
        <v>6</v>
      </c>
      <c r="F62" t="s">
        <v>15</v>
      </c>
      <c r="G62">
        <v>1</v>
      </c>
      <c r="H62" t="s">
        <v>39</v>
      </c>
      <c r="I62" t="s">
        <v>9</v>
      </c>
    </row>
    <row r="63" spans="1:10" ht="30" x14ac:dyDescent="0.25">
      <c r="A63">
        <v>82</v>
      </c>
      <c r="B63" t="s">
        <v>3</v>
      </c>
      <c r="C63" t="s">
        <v>70</v>
      </c>
      <c r="D63" t="s">
        <v>71</v>
      </c>
      <c r="E63" t="s">
        <v>6</v>
      </c>
      <c r="F63" t="s">
        <v>15</v>
      </c>
      <c r="G63">
        <v>1</v>
      </c>
      <c r="H63" t="s">
        <v>63</v>
      </c>
      <c r="I63" t="s">
        <v>9</v>
      </c>
      <c r="J63" s="1" t="s">
        <v>72</v>
      </c>
    </row>
    <row r="64" spans="1:10" x14ac:dyDescent="0.25">
      <c r="A64">
        <v>83</v>
      </c>
      <c r="B64" t="s">
        <v>17</v>
      </c>
      <c r="C64" t="s">
        <v>73</v>
      </c>
      <c r="D64" t="s">
        <v>29</v>
      </c>
      <c r="E64" t="s">
        <v>14</v>
      </c>
      <c r="F64" t="s">
        <v>15</v>
      </c>
      <c r="G64">
        <v>4</v>
      </c>
      <c r="H64" t="s">
        <v>74</v>
      </c>
      <c r="I64" t="s">
        <v>75</v>
      </c>
    </row>
    <row r="65" spans="1:10" ht="30" x14ac:dyDescent="0.25">
      <c r="A65">
        <v>84</v>
      </c>
      <c r="B65" t="s">
        <v>3</v>
      </c>
      <c r="C65" t="s">
        <v>76</v>
      </c>
      <c r="D65" t="s">
        <v>3</v>
      </c>
      <c r="E65" t="s">
        <v>14</v>
      </c>
      <c r="F65" t="s">
        <v>23</v>
      </c>
      <c r="G65">
        <v>3</v>
      </c>
      <c r="H65" t="s">
        <v>63</v>
      </c>
      <c r="I65" t="s">
        <v>9</v>
      </c>
      <c r="J65" s="1" t="s">
        <v>77</v>
      </c>
    </row>
    <row r="66" spans="1:10" x14ac:dyDescent="0.25">
      <c r="A66">
        <v>85</v>
      </c>
      <c r="B66" t="s">
        <v>17</v>
      </c>
      <c r="C66" t="s">
        <v>78</v>
      </c>
      <c r="D66" t="s">
        <v>19</v>
      </c>
      <c r="E66" t="s">
        <v>6</v>
      </c>
      <c r="F66" t="s">
        <v>15</v>
      </c>
      <c r="G66">
        <v>5</v>
      </c>
      <c r="H66" t="s">
        <v>79</v>
      </c>
      <c r="I66" t="s">
        <v>9</v>
      </c>
    </row>
    <row r="67" spans="1:10" x14ac:dyDescent="0.25">
      <c r="A67">
        <v>86</v>
      </c>
      <c r="B67" t="s">
        <v>3</v>
      </c>
      <c r="C67" t="s">
        <v>80</v>
      </c>
      <c r="D67" t="s">
        <v>3</v>
      </c>
      <c r="E67" t="s">
        <v>6</v>
      </c>
      <c r="F67" t="s">
        <v>15</v>
      </c>
      <c r="G67">
        <v>2</v>
      </c>
      <c r="H67" t="s">
        <v>81</v>
      </c>
      <c r="I67" t="s">
        <v>9</v>
      </c>
    </row>
    <row r="68" spans="1:10" x14ac:dyDescent="0.25">
      <c r="A68">
        <v>87</v>
      </c>
      <c r="B68" t="s">
        <v>17</v>
      </c>
      <c r="C68" t="s">
        <v>28</v>
      </c>
      <c r="D68" t="s">
        <v>29</v>
      </c>
      <c r="E68" t="s">
        <v>14</v>
      </c>
      <c r="F68" t="s">
        <v>15</v>
      </c>
      <c r="G68">
        <v>1</v>
      </c>
      <c r="H68" t="s">
        <v>30</v>
      </c>
      <c r="I68" t="s">
        <v>82</v>
      </c>
      <c r="J68" s="1" t="s">
        <v>83</v>
      </c>
    </row>
    <row r="69" spans="1:10" x14ac:dyDescent="0.25">
      <c r="A69">
        <v>88</v>
      </c>
      <c r="B69" t="s">
        <v>17</v>
      </c>
      <c r="C69" t="s">
        <v>84</v>
      </c>
      <c r="D69" t="s">
        <v>85</v>
      </c>
      <c r="E69" t="s">
        <v>6</v>
      </c>
      <c r="F69" t="s">
        <v>23</v>
      </c>
      <c r="G69">
        <v>5</v>
      </c>
      <c r="H69" t="s">
        <v>86</v>
      </c>
      <c r="I69" t="s">
        <v>9</v>
      </c>
    </row>
    <row r="70" spans="1:10" x14ac:dyDescent="0.25">
      <c r="A70">
        <v>89</v>
      </c>
      <c r="B70" t="s">
        <v>3</v>
      </c>
      <c r="C70" t="s">
        <v>87</v>
      </c>
      <c r="D70" t="s">
        <v>88</v>
      </c>
      <c r="E70" t="s">
        <v>6</v>
      </c>
      <c r="F70" t="s">
        <v>15</v>
      </c>
      <c r="G70">
        <v>3</v>
      </c>
      <c r="H70" t="s">
        <v>651</v>
      </c>
      <c r="I70" t="s">
        <v>75</v>
      </c>
      <c r="J70" s="1" t="s">
        <v>89</v>
      </c>
    </row>
    <row r="71" spans="1:10" x14ac:dyDescent="0.25">
      <c r="A71">
        <v>90</v>
      </c>
      <c r="B71" t="s">
        <v>17</v>
      </c>
      <c r="C71" t="s">
        <v>90</v>
      </c>
      <c r="D71" t="s">
        <v>29</v>
      </c>
      <c r="E71" t="s">
        <v>6</v>
      </c>
      <c r="F71" t="s">
        <v>15</v>
      </c>
      <c r="G71">
        <v>3</v>
      </c>
      <c r="H71" t="s">
        <v>652</v>
      </c>
      <c r="I71" t="s">
        <v>9</v>
      </c>
    </row>
    <row r="72" spans="1:10" x14ac:dyDescent="0.25">
      <c r="A72">
        <v>91</v>
      </c>
      <c r="B72" t="s">
        <v>17</v>
      </c>
      <c r="C72" t="s">
        <v>91</v>
      </c>
      <c r="D72" t="s">
        <v>85</v>
      </c>
      <c r="E72" t="s">
        <v>6</v>
      </c>
      <c r="F72" t="s">
        <v>15</v>
      </c>
      <c r="G72">
        <v>2</v>
      </c>
      <c r="H72" t="s">
        <v>92</v>
      </c>
      <c r="I72" t="s">
        <v>9</v>
      </c>
    </row>
    <row r="73" spans="1:10" x14ac:dyDescent="0.25">
      <c r="A73">
        <v>92</v>
      </c>
      <c r="B73" t="s">
        <v>17</v>
      </c>
      <c r="C73" t="s">
        <v>93</v>
      </c>
      <c r="D73" t="s">
        <v>94</v>
      </c>
      <c r="E73" t="s">
        <v>14</v>
      </c>
      <c r="F73" t="s">
        <v>15</v>
      </c>
      <c r="G73">
        <v>5</v>
      </c>
      <c r="H73" t="s">
        <v>79</v>
      </c>
      <c r="I73" t="s">
        <v>9</v>
      </c>
    </row>
    <row r="74" spans="1:10" x14ac:dyDescent="0.25">
      <c r="A74">
        <v>93</v>
      </c>
      <c r="B74" t="s">
        <v>11</v>
      </c>
      <c r="C74" t="s">
        <v>95</v>
      </c>
      <c r="D74" t="s">
        <v>96</v>
      </c>
      <c r="E74" t="s">
        <v>6</v>
      </c>
      <c r="F74" t="s">
        <v>7</v>
      </c>
      <c r="G74">
        <v>5</v>
      </c>
      <c r="H74" t="s">
        <v>97</v>
      </c>
      <c r="I74" t="s">
        <v>9</v>
      </c>
    </row>
    <row r="75" spans="1:10" x14ac:dyDescent="0.25">
      <c r="A75">
        <v>94</v>
      </c>
      <c r="B75" t="s">
        <v>3</v>
      </c>
      <c r="C75" t="s">
        <v>98</v>
      </c>
      <c r="D75" t="s">
        <v>99</v>
      </c>
      <c r="E75" t="s">
        <v>6</v>
      </c>
      <c r="F75" t="s">
        <v>15</v>
      </c>
      <c r="G75">
        <v>5</v>
      </c>
      <c r="H75" t="s">
        <v>653</v>
      </c>
      <c r="I75" t="s">
        <v>9</v>
      </c>
    </row>
    <row r="76" spans="1:10" x14ac:dyDescent="0.25">
      <c r="A76">
        <v>95</v>
      </c>
      <c r="B76" t="s">
        <v>11</v>
      </c>
      <c r="C76" t="s">
        <v>100</v>
      </c>
      <c r="D76" t="s">
        <v>101</v>
      </c>
      <c r="E76" t="s">
        <v>6</v>
      </c>
      <c r="F76" t="s">
        <v>15</v>
      </c>
      <c r="G76">
        <v>1</v>
      </c>
      <c r="H76" t="s">
        <v>53</v>
      </c>
      <c r="I76" t="s">
        <v>9</v>
      </c>
    </row>
    <row r="77" spans="1:10" x14ac:dyDescent="0.25">
      <c r="A77">
        <v>96</v>
      </c>
      <c r="B77" t="s">
        <v>11</v>
      </c>
      <c r="C77" t="s">
        <v>102</v>
      </c>
      <c r="D77" t="s">
        <v>103</v>
      </c>
      <c r="E77" t="s">
        <v>6</v>
      </c>
      <c r="F77" t="s">
        <v>15</v>
      </c>
      <c r="G77">
        <v>1</v>
      </c>
      <c r="H77" t="s">
        <v>39</v>
      </c>
      <c r="I77" t="s">
        <v>9</v>
      </c>
      <c r="J77" s="1" t="s">
        <v>104</v>
      </c>
    </row>
    <row r="78" spans="1:10" x14ac:dyDescent="0.25">
      <c r="A78">
        <v>97</v>
      </c>
      <c r="B78" t="s">
        <v>17</v>
      </c>
      <c r="C78" t="s">
        <v>105</v>
      </c>
      <c r="D78" t="s">
        <v>106</v>
      </c>
      <c r="E78" t="s">
        <v>6</v>
      </c>
      <c r="F78" t="s">
        <v>15</v>
      </c>
      <c r="G78">
        <v>2</v>
      </c>
      <c r="H78" t="s">
        <v>63</v>
      </c>
      <c r="I78" t="s">
        <v>9</v>
      </c>
      <c r="J78" s="1" t="s">
        <v>107</v>
      </c>
    </row>
    <row r="79" spans="1:10" x14ac:dyDescent="0.25">
      <c r="A79">
        <v>98</v>
      </c>
      <c r="B79" t="s">
        <v>17</v>
      </c>
      <c r="C79" t="s">
        <v>108</v>
      </c>
      <c r="D79" t="s">
        <v>109</v>
      </c>
      <c r="E79" t="s">
        <v>14</v>
      </c>
      <c r="F79" t="s">
        <v>15</v>
      </c>
      <c r="G79">
        <v>5</v>
      </c>
      <c r="H79" t="s">
        <v>110</v>
      </c>
      <c r="I79" t="s">
        <v>9</v>
      </c>
    </row>
    <row r="80" spans="1:10" x14ac:dyDescent="0.25">
      <c r="A80">
        <v>99</v>
      </c>
      <c r="B80" t="s">
        <v>17</v>
      </c>
      <c r="C80" t="s">
        <v>28</v>
      </c>
      <c r="D80" t="s">
        <v>29</v>
      </c>
      <c r="E80" t="s">
        <v>14</v>
      </c>
      <c r="F80" t="s">
        <v>15</v>
      </c>
      <c r="G80">
        <v>1</v>
      </c>
      <c r="H80" t="s">
        <v>30</v>
      </c>
      <c r="I80" t="s">
        <v>82</v>
      </c>
    </row>
    <row r="81" spans="1:9" x14ac:dyDescent="0.25">
      <c r="A81">
        <v>100</v>
      </c>
      <c r="B81" t="s">
        <v>11</v>
      </c>
      <c r="C81" t="s">
        <v>111</v>
      </c>
      <c r="D81" t="s">
        <v>112</v>
      </c>
      <c r="E81" t="s">
        <v>6</v>
      </c>
      <c r="F81" t="s">
        <v>23</v>
      </c>
      <c r="G81">
        <v>4</v>
      </c>
      <c r="H81" t="s">
        <v>113</v>
      </c>
      <c r="I81" t="s">
        <v>9</v>
      </c>
    </row>
    <row r="82" spans="1:9" x14ac:dyDescent="0.25">
      <c r="A82">
        <v>101</v>
      </c>
      <c r="B82" t="s">
        <v>17</v>
      </c>
      <c r="C82" t="s">
        <v>114</v>
      </c>
      <c r="D82" t="s">
        <v>29</v>
      </c>
      <c r="E82" t="s">
        <v>14</v>
      </c>
      <c r="F82" t="s">
        <v>15</v>
      </c>
      <c r="G82">
        <v>3</v>
      </c>
      <c r="H82" t="s">
        <v>115</v>
      </c>
      <c r="I82" t="s">
        <v>75</v>
      </c>
    </row>
    <row r="83" spans="1:9" x14ac:dyDescent="0.25">
      <c r="A83">
        <v>102</v>
      </c>
      <c r="B83" t="s">
        <v>17</v>
      </c>
      <c r="C83" t="s">
        <v>116</v>
      </c>
      <c r="D83" t="s">
        <v>19</v>
      </c>
      <c r="E83" t="s">
        <v>6</v>
      </c>
      <c r="F83" t="s">
        <v>15</v>
      </c>
      <c r="G83">
        <v>5</v>
      </c>
      <c r="H83" t="s">
        <v>117</v>
      </c>
      <c r="I83" t="s">
        <v>9</v>
      </c>
    </row>
    <row r="84" spans="1:9" x14ac:dyDescent="0.25">
      <c r="A84">
        <v>103</v>
      </c>
      <c r="B84" t="s">
        <v>17</v>
      </c>
      <c r="C84" t="s">
        <v>118</v>
      </c>
      <c r="D84" t="s">
        <v>29</v>
      </c>
      <c r="E84" t="s">
        <v>6</v>
      </c>
      <c r="F84" t="s">
        <v>15</v>
      </c>
      <c r="G84">
        <v>3</v>
      </c>
      <c r="H84" t="s">
        <v>115</v>
      </c>
      <c r="I84" t="s">
        <v>9</v>
      </c>
    </row>
    <row r="85" spans="1:9" x14ac:dyDescent="0.25">
      <c r="A85">
        <v>104</v>
      </c>
      <c r="B85" t="s">
        <v>17</v>
      </c>
      <c r="C85" t="s">
        <v>119</v>
      </c>
      <c r="D85" t="s">
        <v>85</v>
      </c>
      <c r="E85" t="s">
        <v>6</v>
      </c>
      <c r="F85" t="s">
        <v>23</v>
      </c>
      <c r="G85">
        <v>3</v>
      </c>
      <c r="H85" t="s">
        <v>86</v>
      </c>
      <c r="I85" t="s">
        <v>120</v>
      </c>
    </row>
    <row r="86" spans="1:9" x14ac:dyDescent="0.25">
      <c r="A86">
        <v>105</v>
      </c>
      <c r="B86" t="s">
        <v>11</v>
      </c>
      <c r="C86" t="s">
        <v>121</v>
      </c>
      <c r="D86" t="s">
        <v>112</v>
      </c>
      <c r="E86" t="s">
        <v>14</v>
      </c>
      <c r="F86" t="s">
        <v>23</v>
      </c>
      <c r="G86">
        <v>5</v>
      </c>
      <c r="H86" t="s">
        <v>86</v>
      </c>
      <c r="I86" t="s">
        <v>9</v>
      </c>
    </row>
    <row r="87" spans="1:9" x14ac:dyDescent="0.25">
      <c r="A87">
        <v>106</v>
      </c>
      <c r="B87" t="s">
        <v>3</v>
      </c>
      <c r="C87" t="s">
        <v>122</v>
      </c>
      <c r="D87" t="s">
        <v>3</v>
      </c>
      <c r="E87" t="s">
        <v>6</v>
      </c>
      <c r="F87" t="s">
        <v>15</v>
      </c>
      <c r="G87">
        <v>1</v>
      </c>
      <c r="H87" t="s">
        <v>53</v>
      </c>
      <c r="I87" t="s">
        <v>9</v>
      </c>
    </row>
    <row r="88" spans="1:9" x14ac:dyDescent="0.25">
      <c r="A88">
        <v>107</v>
      </c>
      <c r="B88" t="s">
        <v>17</v>
      </c>
      <c r="C88" t="s">
        <v>123</v>
      </c>
      <c r="D88" t="s">
        <v>33</v>
      </c>
      <c r="E88" t="s">
        <v>14</v>
      </c>
      <c r="F88" t="s">
        <v>15</v>
      </c>
      <c r="G88">
        <v>5</v>
      </c>
      <c r="H88" t="s">
        <v>60</v>
      </c>
      <c r="I88" t="s">
        <v>26</v>
      </c>
    </row>
    <row r="89" spans="1:9" x14ac:dyDescent="0.25">
      <c r="A89">
        <v>108</v>
      </c>
      <c r="B89" t="s">
        <v>11</v>
      </c>
      <c r="C89" t="s">
        <v>124</v>
      </c>
      <c r="D89" t="s">
        <v>125</v>
      </c>
      <c r="E89" t="s">
        <v>6</v>
      </c>
      <c r="F89" t="s">
        <v>15</v>
      </c>
      <c r="G89">
        <v>1</v>
      </c>
      <c r="H89" t="s">
        <v>53</v>
      </c>
      <c r="I89" t="s">
        <v>9</v>
      </c>
    </row>
    <row r="90" spans="1:9" x14ac:dyDescent="0.25">
      <c r="A90">
        <v>109</v>
      </c>
      <c r="B90" t="s">
        <v>17</v>
      </c>
      <c r="C90" t="s">
        <v>126</v>
      </c>
      <c r="D90" t="s">
        <v>85</v>
      </c>
      <c r="E90" t="s">
        <v>14</v>
      </c>
      <c r="F90" t="s">
        <v>15</v>
      </c>
      <c r="G90">
        <v>2</v>
      </c>
      <c r="H90" t="s">
        <v>86</v>
      </c>
      <c r="I90" t="s">
        <v>9</v>
      </c>
    </row>
    <row r="91" spans="1:9" x14ac:dyDescent="0.25">
      <c r="A91">
        <v>110</v>
      </c>
      <c r="B91" t="s">
        <v>17</v>
      </c>
      <c r="C91" t="s">
        <v>127</v>
      </c>
      <c r="D91" t="s">
        <v>29</v>
      </c>
      <c r="E91" t="s">
        <v>14</v>
      </c>
      <c r="F91" t="s">
        <v>23</v>
      </c>
      <c r="G91">
        <v>5</v>
      </c>
      <c r="H91" t="s">
        <v>128</v>
      </c>
      <c r="I91" t="s">
        <v>120</v>
      </c>
    </row>
    <row r="92" spans="1:9" x14ac:dyDescent="0.25">
      <c r="A92">
        <v>111</v>
      </c>
      <c r="B92" t="s">
        <v>17</v>
      </c>
      <c r="C92" t="s">
        <v>129</v>
      </c>
      <c r="D92" t="s">
        <v>19</v>
      </c>
      <c r="E92" t="s">
        <v>6</v>
      </c>
      <c r="F92" t="s">
        <v>23</v>
      </c>
      <c r="G92">
        <v>5</v>
      </c>
      <c r="H92" t="s">
        <v>654</v>
      </c>
      <c r="I92" t="s">
        <v>9</v>
      </c>
    </row>
    <row r="93" spans="1:9" x14ac:dyDescent="0.25">
      <c r="A93">
        <v>112</v>
      </c>
      <c r="B93" t="s">
        <v>3</v>
      </c>
      <c r="C93" t="s">
        <v>130</v>
      </c>
      <c r="D93" t="s">
        <v>3</v>
      </c>
      <c r="E93" t="s">
        <v>14</v>
      </c>
      <c r="F93" t="s">
        <v>23</v>
      </c>
      <c r="G93">
        <v>5</v>
      </c>
      <c r="H93" t="s">
        <v>655</v>
      </c>
      <c r="I93" t="s">
        <v>9</v>
      </c>
    </row>
    <row r="94" spans="1:9" x14ac:dyDescent="0.25">
      <c r="A94">
        <v>113</v>
      </c>
      <c r="B94" t="s">
        <v>17</v>
      </c>
      <c r="C94" t="s">
        <v>131</v>
      </c>
      <c r="D94" t="s">
        <v>19</v>
      </c>
      <c r="E94" t="s">
        <v>14</v>
      </c>
      <c r="F94" t="s">
        <v>15</v>
      </c>
      <c r="G94">
        <v>2</v>
      </c>
      <c r="H94" t="s">
        <v>656</v>
      </c>
      <c r="I94" t="s">
        <v>9</v>
      </c>
    </row>
    <row r="95" spans="1:9" x14ac:dyDescent="0.25">
      <c r="A95">
        <v>114</v>
      </c>
      <c r="B95" t="s">
        <v>17</v>
      </c>
      <c r="C95" t="s">
        <v>132</v>
      </c>
      <c r="D95" t="s">
        <v>19</v>
      </c>
      <c r="E95" t="s">
        <v>6</v>
      </c>
      <c r="F95" t="s">
        <v>15</v>
      </c>
      <c r="G95">
        <v>5</v>
      </c>
      <c r="H95" t="s">
        <v>133</v>
      </c>
      <c r="I95" t="s">
        <v>9</v>
      </c>
    </row>
    <row r="96" spans="1:9" x14ac:dyDescent="0.25">
      <c r="A96">
        <v>115</v>
      </c>
      <c r="B96" t="s">
        <v>17</v>
      </c>
      <c r="C96" t="s">
        <v>134</v>
      </c>
      <c r="D96" t="s">
        <v>19</v>
      </c>
      <c r="E96" t="s">
        <v>14</v>
      </c>
      <c r="F96" t="s">
        <v>15</v>
      </c>
      <c r="G96">
        <v>3</v>
      </c>
      <c r="H96" t="s">
        <v>35</v>
      </c>
      <c r="I96" t="s">
        <v>9</v>
      </c>
    </row>
    <row r="97" spans="1:10" x14ac:dyDescent="0.25">
      <c r="A97">
        <v>116</v>
      </c>
      <c r="B97" t="s">
        <v>17</v>
      </c>
      <c r="C97" t="s">
        <v>135</v>
      </c>
      <c r="D97" t="s">
        <v>136</v>
      </c>
      <c r="E97" t="s">
        <v>6</v>
      </c>
      <c r="F97" t="s">
        <v>7</v>
      </c>
      <c r="G97">
        <v>2</v>
      </c>
      <c r="H97" t="s">
        <v>39</v>
      </c>
      <c r="I97" t="s">
        <v>9</v>
      </c>
    </row>
    <row r="98" spans="1:10" x14ac:dyDescent="0.25">
      <c r="A98">
        <v>117</v>
      </c>
      <c r="B98" t="s">
        <v>17</v>
      </c>
      <c r="C98" t="s">
        <v>137</v>
      </c>
      <c r="D98" t="s">
        <v>19</v>
      </c>
      <c r="E98" t="s">
        <v>6</v>
      </c>
      <c r="F98" t="s">
        <v>15</v>
      </c>
      <c r="G98">
        <v>3</v>
      </c>
      <c r="H98" t="s">
        <v>657</v>
      </c>
      <c r="I98" t="s">
        <v>9</v>
      </c>
    </row>
    <row r="99" spans="1:10" x14ac:dyDescent="0.25">
      <c r="A99">
        <v>118</v>
      </c>
      <c r="B99" t="s">
        <v>3</v>
      </c>
      <c r="C99" t="s">
        <v>138</v>
      </c>
      <c r="D99" t="s">
        <v>3</v>
      </c>
      <c r="E99" t="s">
        <v>6</v>
      </c>
      <c r="F99" t="s">
        <v>15</v>
      </c>
      <c r="G99">
        <v>2</v>
      </c>
      <c r="H99" t="s">
        <v>79</v>
      </c>
      <c r="I99" t="s">
        <v>120</v>
      </c>
    </row>
    <row r="100" spans="1:10" ht="30" x14ac:dyDescent="0.25">
      <c r="A100">
        <v>119</v>
      </c>
      <c r="B100" t="s">
        <v>17</v>
      </c>
      <c r="C100" t="s">
        <v>139</v>
      </c>
      <c r="D100" t="s">
        <v>112</v>
      </c>
      <c r="E100" t="s">
        <v>14</v>
      </c>
      <c r="F100" t="s">
        <v>15</v>
      </c>
      <c r="G100">
        <v>2</v>
      </c>
      <c r="H100" t="s">
        <v>140</v>
      </c>
      <c r="I100" t="s">
        <v>9</v>
      </c>
      <c r="J100" s="1" t="s">
        <v>141</v>
      </c>
    </row>
    <row r="101" spans="1:10" x14ac:dyDescent="0.25">
      <c r="A101">
        <v>120</v>
      </c>
      <c r="B101" t="s">
        <v>17</v>
      </c>
      <c r="C101" t="s">
        <v>114</v>
      </c>
      <c r="D101" t="s">
        <v>29</v>
      </c>
      <c r="E101" t="s">
        <v>6</v>
      </c>
      <c r="F101" t="s">
        <v>15</v>
      </c>
      <c r="G101">
        <v>3</v>
      </c>
      <c r="H101" t="s">
        <v>113</v>
      </c>
      <c r="I101" t="s">
        <v>120</v>
      </c>
    </row>
    <row r="102" spans="1:10" x14ac:dyDescent="0.25">
      <c r="A102">
        <v>121</v>
      </c>
      <c r="B102" t="s">
        <v>17</v>
      </c>
      <c r="C102" t="s">
        <v>142</v>
      </c>
      <c r="D102" t="s">
        <v>19</v>
      </c>
      <c r="E102" t="s">
        <v>6</v>
      </c>
      <c r="F102" t="s">
        <v>15</v>
      </c>
      <c r="G102">
        <v>5</v>
      </c>
      <c r="H102" t="s">
        <v>133</v>
      </c>
      <c r="I102" t="s">
        <v>9</v>
      </c>
    </row>
    <row r="103" spans="1:10" x14ac:dyDescent="0.25">
      <c r="A103">
        <v>122</v>
      </c>
      <c r="B103" t="s">
        <v>17</v>
      </c>
      <c r="C103" t="s">
        <v>143</v>
      </c>
      <c r="D103" t="s">
        <v>144</v>
      </c>
      <c r="E103" t="s">
        <v>6</v>
      </c>
      <c r="F103" t="s">
        <v>15</v>
      </c>
      <c r="G103">
        <v>2</v>
      </c>
      <c r="H103" t="s">
        <v>39</v>
      </c>
      <c r="I103" t="s">
        <v>9</v>
      </c>
    </row>
    <row r="104" spans="1:10" x14ac:dyDescent="0.25">
      <c r="A104">
        <v>123</v>
      </c>
      <c r="B104" t="s">
        <v>17</v>
      </c>
      <c r="C104" t="s">
        <v>145</v>
      </c>
      <c r="D104" t="s">
        <v>146</v>
      </c>
      <c r="E104" t="s">
        <v>6</v>
      </c>
      <c r="F104" t="s">
        <v>15</v>
      </c>
      <c r="G104">
        <v>3</v>
      </c>
      <c r="H104" t="s">
        <v>646</v>
      </c>
      <c r="I104" t="s">
        <v>9</v>
      </c>
    </row>
    <row r="105" spans="1:10" ht="30" x14ac:dyDescent="0.25">
      <c r="A105">
        <v>124</v>
      </c>
      <c r="B105" t="s">
        <v>11</v>
      </c>
      <c r="C105" t="s">
        <v>147</v>
      </c>
      <c r="D105" t="s">
        <v>3</v>
      </c>
      <c r="E105" t="s">
        <v>14</v>
      </c>
      <c r="F105" t="s">
        <v>15</v>
      </c>
      <c r="G105">
        <v>2</v>
      </c>
      <c r="H105" t="s">
        <v>658</v>
      </c>
      <c r="I105" t="s">
        <v>9</v>
      </c>
      <c r="J105" s="1" t="s">
        <v>148</v>
      </c>
    </row>
    <row r="106" spans="1:10" x14ac:dyDescent="0.25">
      <c r="A106">
        <v>125</v>
      </c>
      <c r="B106" t="s">
        <v>17</v>
      </c>
      <c r="C106" t="s">
        <v>149</v>
      </c>
      <c r="D106" t="s">
        <v>29</v>
      </c>
      <c r="E106" t="s">
        <v>6</v>
      </c>
      <c r="F106" t="s">
        <v>23</v>
      </c>
      <c r="G106">
        <v>3</v>
      </c>
      <c r="H106" t="s">
        <v>150</v>
      </c>
      <c r="I106" t="s">
        <v>9</v>
      </c>
    </row>
    <row r="107" spans="1:10" x14ac:dyDescent="0.25">
      <c r="A107">
        <v>126</v>
      </c>
      <c r="B107" t="s">
        <v>3</v>
      </c>
      <c r="C107" t="s">
        <v>151</v>
      </c>
      <c r="D107" t="s">
        <v>152</v>
      </c>
      <c r="E107" t="s">
        <v>14</v>
      </c>
      <c r="F107" t="s">
        <v>15</v>
      </c>
      <c r="G107">
        <v>1</v>
      </c>
      <c r="H107" t="s">
        <v>153</v>
      </c>
      <c r="I107" t="s">
        <v>9</v>
      </c>
    </row>
    <row r="108" spans="1:10" x14ac:dyDescent="0.25">
      <c r="A108">
        <v>127</v>
      </c>
      <c r="B108" t="s">
        <v>17</v>
      </c>
      <c r="C108" t="s">
        <v>154</v>
      </c>
      <c r="D108" t="s">
        <v>155</v>
      </c>
      <c r="E108" t="s">
        <v>6</v>
      </c>
      <c r="F108" t="s">
        <v>15</v>
      </c>
      <c r="G108">
        <v>1</v>
      </c>
      <c r="H108" t="s">
        <v>659</v>
      </c>
      <c r="I108" t="s">
        <v>9</v>
      </c>
    </row>
    <row r="109" spans="1:10" x14ac:dyDescent="0.25">
      <c r="A109">
        <v>128</v>
      </c>
      <c r="B109" t="s">
        <v>17</v>
      </c>
      <c r="C109" t="s">
        <v>114</v>
      </c>
      <c r="D109" t="s">
        <v>29</v>
      </c>
      <c r="E109" t="s">
        <v>6</v>
      </c>
      <c r="F109" t="s">
        <v>15</v>
      </c>
      <c r="G109">
        <v>5</v>
      </c>
      <c r="H109" t="s">
        <v>115</v>
      </c>
      <c r="I109" t="s">
        <v>9</v>
      </c>
    </row>
    <row r="110" spans="1:10" ht="30" x14ac:dyDescent="0.25">
      <c r="A110">
        <v>129</v>
      </c>
      <c r="B110" t="s">
        <v>3</v>
      </c>
      <c r="C110" t="s">
        <v>156</v>
      </c>
      <c r="D110" t="s">
        <v>157</v>
      </c>
      <c r="E110" t="s">
        <v>6</v>
      </c>
      <c r="F110" t="s">
        <v>15</v>
      </c>
      <c r="H110" t="s">
        <v>656</v>
      </c>
      <c r="I110" t="s">
        <v>9</v>
      </c>
      <c r="J110" s="1" t="s">
        <v>158</v>
      </c>
    </row>
    <row r="111" spans="1:10" ht="30" x14ac:dyDescent="0.25">
      <c r="A111">
        <v>130</v>
      </c>
      <c r="B111" t="s">
        <v>3</v>
      </c>
      <c r="C111" t="s">
        <v>154</v>
      </c>
      <c r="D111" t="s">
        <v>155</v>
      </c>
      <c r="E111" t="s">
        <v>6</v>
      </c>
      <c r="F111" t="s">
        <v>15</v>
      </c>
      <c r="G111">
        <v>1</v>
      </c>
      <c r="H111" t="s">
        <v>53</v>
      </c>
      <c r="I111" t="s">
        <v>9</v>
      </c>
      <c r="J111" s="1" t="s">
        <v>159</v>
      </c>
    </row>
    <row r="112" spans="1:10" x14ac:dyDescent="0.25">
      <c r="A112">
        <v>131</v>
      </c>
      <c r="B112" t="s">
        <v>3</v>
      </c>
      <c r="C112" t="s">
        <v>160</v>
      </c>
      <c r="D112" t="s">
        <v>161</v>
      </c>
      <c r="E112" t="s">
        <v>6</v>
      </c>
      <c r="F112" t="s">
        <v>7</v>
      </c>
      <c r="G112">
        <v>4</v>
      </c>
      <c r="H112" t="s">
        <v>162</v>
      </c>
      <c r="I112" t="s">
        <v>9</v>
      </c>
    </row>
    <row r="113" spans="1:10" x14ac:dyDescent="0.25">
      <c r="A113">
        <v>132</v>
      </c>
      <c r="B113" t="s">
        <v>17</v>
      </c>
      <c r="C113" t="s">
        <v>163</v>
      </c>
      <c r="D113" t="s">
        <v>29</v>
      </c>
      <c r="E113" t="s">
        <v>14</v>
      </c>
      <c r="F113" t="s">
        <v>23</v>
      </c>
      <c r="G113">
        <v>5</v>
      </c>
      <c r="H113" t="s">
        <v>164</v>
      </c>
      <c r="I113" t="s">
        <v>9</v>
      </c>
    </row>
    <row r="114" spans="1:10" x14ac:dyDescent="0.25">
      <c r="A114">
        <v>133</v>
      </c>
      <c r="B114" t="s">
        <v>3</v>
      </c>
      <c r="C114" t="s">
        <v>165</v>
      </c>
      <c r="D114" t="s">
        <v>144</v>
      </c>
      <c r="E114" t="s">
        <v>6</v>
      </c>
      <c r="F114" t="s">
        <v>15</v>
      </c>
      <c r="G114">
        <v>1</v>
      </c>
      <c r="H114" t="s">
        <v>35</v>
      </c>
      <c r="I114" t="s">
        <v>120</v>
      </c>
      <c r="J114" s="1" t="s">
        <v>166</v>
      </c>
    </row>
    <row r="115" spans="1:10" x14ac:dyDescent="0.25">
      <c r="A115">
        <v>134</v>
      </c>
      <c r="B115" t="s">
        <v>17</v>
      </c>
      <c r="C115" t="s">
        <v>126</v>
      </c>
      <c r="D115" t="s">
        <v>85</v>
      </c>
      <c r="E115" t="s">
        <v>14</v>
      </c>
      <c r="F115" t="s">
        <v>7</v>
      </c>
      <c r="G115">
        <v>3</v>
      </c>
      <c r="H115" t="s">
        <v>86</v>
      </c>
      <c r="I115" t="s">
        <v>9</v>
      </c>
    </row>
    <row r="116" spans="1:10" x14ac:dyDescent="0.25">
      <c r="A116">
        <v>135</v>
      </c>
      <c r="B116" t="s">
        <v>17</v>
      </c>
      <c r="C116" t="s">
        <v>167</v>
      </c>
      <c r="D116" t="s">
        <v>168</v>
      </c>
      <c r="E116" t="s">
        <v>14</v>
      </c>
      <c r="F116" t="s">
        <v>15</v>
      </c>
      <c r="G116">
        <v>2</v>
      </c>
      <c r="H116" t="s">
        <v>86</v>
      </c>
      <c r="I116" t="s">
        <v>9</v>
      </c>
    </row>
    <row r="117" spans="1:10" x14ac:dyDescent="0.25">
      <c r="A117">
        <v>136</v>
      </c>
      <c r="B117" t="s">
        <v>17</v>
      </c>
      <c r="C117" t="s">
        <v>169</v>
      </c>
      <c r="D117" t="s">
        <v>29</v>
      </c>
      <c r="E117" t="s">
        <v>14</v>
      </c>
      <c r="F117" t="s">
        <v>7</v>
      </c>
      <c r="G117">
        <v>5</v>
      </c>
      <c r="H117" t="s">
        <v>170</v>
      </c>
      <c r="I117" t="s">
        <v>9</v>
      </c>
    </row>
    <row r="118" spans="1:10" x14ac:dyDescent="0.25">
      <c r="A118">
        <v>137</v>
      </c>
      <c r="B118" t="s">
        <v>17</v>
      </c>
      <c r="C118" t="s">
        <v>171</v>
      </c>
      <c r="D118" t="s">
        <v>29</v>
      </c>
      <c r="E118" t="s">
        <v>14</v>
      </c>
      <c r="F118" t="s">
        <v>15</v>
      </c>
      <c r="G118">
        <v>5</v>
      </c>
      <c r="H118" t="s">
        <v>172</v>
      </c>
      <c r="I118" t="s">
        <v>120</v>
      </c>
    </row>
    <row r="119" spans="1:10" x14ac:dyDescent="0.25">
      <c r="A119">
        <v>138</v>
      </c>
      <c r="B119" t="s">
        <v>3</v>
      </c>
      <c r="C119" t="s">
        <v>173</v>
      </c>
      <c r="D119" t="s">
        <v>174</v>
      </c>
      <c r="E119" t="s">
        <v>6</v>
      </c>
      <c r="F119" t="s">
        <v>34</v>
      </c>
      <c r="G119">
        <v>5</v>
      </c>
      <c r="H119" t="s">
        <v>39</v>
      </c>
      <c r="I119" t="s">
        <v>120</v>
      </c>
    </row>
    <row r="120" spans="1:10" x14ac:dyDescent="0.25">
      <c r="A120">
        <v>139</v>
      </c>
      <c r="B120" t="s">
        <v>3</v>
      </c>
      <c r="C120" t="s">
        <v>175</v>
      </c>
      <c r="D120" t="s">
        <v>155</v>
      </c>
      <c r="E120" t="s">
        <v>6</v>
      </c>
      <c r="F120" t="s">
        <v>15</v>
      </c>
      <c r="G120">
        <v>1</v>
      </c>
      <c r="H120" t="s">
        <v>649</v>
      </c>
      <c r="I120" t="s">
        <v>40</v>
      </c>
      <c r="J120" s="1" t="s">
        <v>177</v>
      </c>
    </row>
    <row r="121" spans="1:10" x14ac:dyDescent="0.25">
      <c r="A121">
        <v>140</v>
      </c>
      <c r="B121" t="s">
        <v>17</v>
      </c>
      <c r="C121" t="s">
        <v>178</v>
      </c>
      <c r="D121" t="s">
        <v>112</v>
      </c>
      <c r="E121" t="s">
        <v>14</v>
      </c>
      <c r="F121" t="s">
        <v>15</v>
      </c>
      <c r="G121">
        <v>5</v>
      </c>
      <c r="H121" t="s">
        <v>657</v>
      </c>
      <c r="I121" t="s">
        <v>9</v>
      </c>
      <c r="J121" s="1" t="s">
        <v>179</v>
      </c>
    </row>
    <row r="122" spans="1:10" x14ac:dyDescent="0.25">
      <c r="A122">
        <v>141</v>
      </c>
      <c r="B122" t="s">
        <v>17</v>
      </c>
      <c r="C122" t="s">
        <v>180</v>
      </c>
      <c r="D122" t="s">
        <v>19</v>
      </c>
      <c r="E122" t="s">
        <v>14</v>
      </c>
      <c r="F122" t="s">
        <v>34</v>
      </c>
      <c r="G122">
        <v>5</v>
      </c>
      <c r="H122" t="s">
        <v>656</v>
      </c>
      <c r="I122" t="s">
        <v>9</v>
      </c>
    </row>
    <row r="123" spans="1:10" ht="45" x14ac:dyDescent="0.25">
      <c r="A123">
        <v>142</v>
      </c>
      <c r="B123" t="s">
        <v>11</v>
      </c>
      <c r="C123" t="s">
        <v>181</v>
      </c>
      <c r="D123" t="s">
        <v>182</v>
      </c>
      <c r="E123" t="s">
        <v>6</v>
      </c>
      <c r="F123" t="s">
        <v>15</v>
      </c>
      <c r="G123">
        <v>1</v>
      </c>
      <c r="H123" t="s">
        <v>183</v>
      </c>
      <c r="I123" t="s">
        <v>9</v>
      </c>
      <c r="J123" s="1" t="s">
        <v>184</v>
      </c>
    </row>
    <row r="124" spans="1:10" x14ac:dyDescent="0.25">
      <c r="A124">
        <v>143</v>
      </c>
      <c r="B124" t="s">
        <v>17</v>
      </c>
      <c r="C124" t="s">
        <v>185</v>
      </c>
      <c r="D124" t="s">
        <v>136</v>
      </c>
      <c r="E124" t="s">
        <v>14</v>
      </c>
      <c r="F124" t="s">
        <v>15</v>
      </c>
      <c r="G124">
        <v>5</v>
      </c>
      <c r="H124" t="s">
        <v>35</v>
      </c>
      <c r="I124" t="s">
        <v>9</v>
      </c>
    </row>
    <row r="125" spans="1:10" x14ac:dyDescent="0.25">
      <c r="A125">
        <v>144</v>
      </c>
      <c r="B125" t="s">
        <v>17</v>
      </c>
      <c r="C125" t="s">
        <v>186</v>
      </c>
      <c r="D125" t="s">
        <v>29</v>
      </c>
      <c r="E125" t="s">
        <v>6</v>
      </c>
      <c r="F125" t="s">
        <v>15</v>
      </c>
      <c r="G125">
        <v>2</v>
      </c>
      <c r="H125" t="s">
        <v>658</v>
      </c>
      <c r="I125" t="s">
        <v>9</v>
      </c>
      <c r="J125" s="1" t="s">
        <v>187</v>
      </c>
    </row>
    <row r="126" spans="1:10" ht="30" x14ac:dyDescent="0.25">
      <c r="A126">
        <v>145</v>
      </c>
      <c r="B126" t="s">
        <v>17</v>
      </c>
      <c r="C126" t="s">
        <v>188</v>
      </c>
      <c r="D126" t="s">
        <v>189</v>
      </c>
      <c r="E126" t="s">
        <v>14</v>
      </c>
      <c r="F126" t="s">
        <v>15</v>
      </c>
      <c r="G126">
        <v>5</v>
      </c>
      <c r="H126" t="s">
        <v>190</v>
      </c>
      <c r="I126" t="s">
        <v>9</v>
      </c>
      <c r="J126" s="1" t="s">
        <v>191</v>
      </c>
    </row>
    <row r="127" spans="1:10" x14ac:dyDescent="0.25">
      <c r="A127">
        <v>146</v>
      </c>
      <c r="B127" t="s">
        <v>17</v>
      </c>
      <c r="C127" t="s">
        <v>192</v>
      </c>
      <c r="D127" t="s">
        <v>112</v>
      </c>
      <c r="E127" t="s">
        <v>14</v>
      </c>
      <c r="F127" t="s">
        <v>7</v>
      </c>
      <c r="G127">
        <v>5</v>
      </c>
      <c r="H127" t="s">
        <v>660</v>
      </c>
      <c r="I127" t="s">
        <v>9</v>
      </c>
    </row>
    <row r="128" spans="1:10" x14ac:dyDescent="0.25">
      <c r="A128">
        <v>147</v>
      </c>
      <c r="B128" t="s">
        <v>17</v>
      </c>
      <c r="C128" t="s">
        <v>193</v>
      </c>
      <c r="D128" t="s">
        <v>19</v>
      </c>
      <c r="E128" t="s">
        <v>14</v>
      </c>
      <c r="F128" t="s">
        <v>15</v>
      </c>
      <c r="G128">
        <v>5</v>
      </c>
      <c r="H128" t="s">
        <v>133</v>
      </c>
      <c r="I128" t="s">
        <v>9</v>
      </c>
    </row>
    <row r="129" spans="1:10" ht="45" x14ac:dyDescent="0.25">
      <c r="A129">
        <v>148</v>
      </c>
      <c r="B129" t="s">
        <v>3</v>
      </c>
      <c r="C129" t="s">
        <v>194</v>
      </c>
      <c r="D129" t="s">
        <v>195</v>
      </c>
      <c r="E129" t="s">
        <v>6</v>
      </c>
      <c r="F129" t="s">
        <v>15</v>
      </c>
      <c r="G129">
        <v>1</v>
      </c>
      <c r="H129" t="s">
        <v>656</v>
      </c>
      <c r="I129" t="s">
        <v>9</v>
      </c>
      <c r="J129" s="1" t="s">
        <v>196</v>
      </c>
    </row>
    <row r="130" spans="1:10" x14ac:dyDescent="0.25">
      <c r="A130">
        <v>149</v>
      </c>
      <c r="B130" t="s">
        <v>3</v>
      </c>
      <c r="C130" t="s">
        <v>197</v>
      </c>
      <c r="D130" t="s">
        <v>3</v>
      </c>
      <c r="E130" t="s">
        <v>14</v>
      </c>
      <c r="F130" t="s">
        <v>23</v>
      </c>
      <c r="G130">
        <v>3</v>
      </c>
      <c r="H130" t="s">
        <v>661</v>
      </c>
      <c r="I130" t="s">
        <v>9</v>
      </c>
    </row>
    <row r="131" spans="1:10" x14ac:dyDescent="0.25">
      <c r="A131">
        <v>150</v>
      </c>
      <c r="B131" t="s">
        <v>17</v>
      </c>
      <c r="C131" t="s">
        <v>198</v>
      </c>
      <c r="D131" t="s">
        <v>22</v>
      </c>
      <c r="E131" t="s">
        <v>14</v>
      </c>
      <c r="F131" t="s">
        <v>15</v>
      </c>
      <c r="G131">
        <v>4</v>
      </c>
      <c r="H131" t="s">
        <v>115</v>
      </c>
      <c r="I131" t="s">
        <v>9</v>
      </c>
      <c r="J131" s="1" t="s">
        <v>199</v>
      </c>
    </row>
    <row r="132" spans="1:10" x14ac:dyDescent="0.25">
      <c r="A132">
        <v>151</v>
      </c>
      <c r="B132" t="s">
        <v>17</v>
      </c>
      <c r="C132" t="s">
        <v>200</v>
      </c>
      <c r="D132" t="s">
        <v>29</v>
      </c>
      <c r="E132" t="s">
        <v>6</v>
      </c>
      <c r="F132" t="s">
        <v>15</v>
      </c>
      <c r="G132">
        <v>5</v>
      </c>
      <c r="H132" t="s">
        <v>201</v>
      </c>
      <c r="I132" t="s">
        <v>9</v>
      </c>
    </row>
    <row r="133" spans="1:10" x14ac:dyDescent="0.25">
      <c r="A133">
        <v>152</v>
      </c>
      <c r="B133" t="s">
        <v>17</v>
      </c>
      <c r="C133" t="s">
        <v>202</v>
      </c>
      <c r="D133" t="s">
        <v>33</v>
      </c>
      <c r="E133" t="s">
        <v>14</v>
      </c>
      <c r="F133" t="s">
        <v>34</v>
      </c>
      <c r="G133">
        <v>5</v>
      </c>
      <c r="H133" t="s">
        <v>60</v>
      </c>
      <c r="I133" t="s">
        <v>26</v>
      </c>
      <c r="J133" s="1" t="s">
        <v>203</v>
      </c>
    </row>
    <row r="134" spans="1:10" x14ac:dyDescent="0.25">
      <c r="A134">
        <v>153</v>
      </c>
      <c r="B134" t="s">
        <v>17</v>
      </c>
      <c r="C134" t="s">
        <v>204</v>
      </c>
      <c r="D134" t="s">
        <v>33</v>
      </c>
      <c r="E134" t="s">
        <v>14</v>
      </c>
      <c r="F134" t="s">
        <v>15</v>
      </c>
      <c r="G134">
        <v>5</v>
      </c>
      <c r="H134" t="s">
        <v>662</v>
      </c>
      <c r="I134" t="s">
        <v>9</v>
      </c>
    </row>
    <row r="135" spans="1:10" x14ac:dyDescent="0.25">
      <c r="A135">
        <v>154</v>
      </c>
      <c r="B135" t="s">
        <v>17</v>
      </c>
      <c r="C135" t="s">
        <v>205</v>
      </c>
      <c r="D135" t="s">
        <v>206</v>
      </c>
      <c r="E135" t="s">
        <v>14</v>
      </c>
      <c r="F135" t="s">
        <v>15</v>
      </c>
      <c r="G135">
        <v>4</v>
      </c>
      <c r="H135" t="s">
        <v>60</v>
      </c>
      <c r="I135" t="s">
        <v>9</v>
      </c>
    </row>
    <row r="136" spans="1:10" ht="30" x14ac:dyDescent="0.25">
      <c r="A136">
        <v>155</v>
      </c>
      <c r="B136" t="s">
        <v>3</v>
      </c>
      <c r="C136" t="s">
        <v>207</v>
      </c>
      <c r="D136" t="s">
        <v>208</v>
      </c>
      <c r="E136" t="s">
        <v>6</v>
      </c>
      <c r="F136" t="s">
        <v>15</v>
      </c>
      <c r="G136">
        <v>1</v>
      </c>
      <c r="H136" t="s">
        <v>663</v>
      </c>
      <c r="I136" t="s">
        <v>9</v>
      </c>
      <c r="J136" s="1" t="s">
        <v>209</v>
      </c>
    </row>
    <row r="137" spans="1:10" x14ac:dyDescent="0.25">
      <c r="A137">
        <v>156</v>
      </c>
      <c r="B137" t="s">
        <v>17</v>
      </c>
      <c r="C137" t="s">
        <v>210</v>
      </c>
      <c r="D137" t="s">
        <v>112</v>
      </c>
      <c r="E137" t="s">
        <v>14</v>
      </c>
      <c r="F137" t="s">
        <v>15</v>
      </c>
      <c r="G137">
        <v>5</v>
      </c>
      <c r="H137" t="s">
        <v>660</v>
      </c>
      <c r="I137" t="s">
        <v>40</v>
      </c>
    </row>
    <row r="138" spans="1:10" x14ac:dyDescent="0.25">
      <c r="A138">
        <v>157</v>
      </c>
      <c r="B138" t="s">
        <v>3</v>
      </c>
      <c r="C138" t="s">
        <v>211</v>
      </c>
      <c r="D138" t="s">
        <v>212</v>
      </c>
      <c r="E138" t="s">
        <v>14</v>
      </c>
      <c r="F138" t="s">
        <v>23</v>
      </c>
      <c r="G138">
        <v>3</v>
      </c>
      <c r="H138" t="s">
        <v>664</v>
      </c>
      <c r="I138" t="s">
        <v>9</v>
      </c>
    </row>
    <row r="139" spans="1:10" x14ac:dyDescent="0.25">
      <c r="A139">
        <v>158</v>
      </c>
      <c r="B139" t="s">
        <v>17</v>
      </c>
      <c r="C139" t="s">
        <v>213</v>
      </c>
      <c r="D139" t="s">
        <v>85</v>
      </c>
      <c r="E139" t="s">
        <v>14</v>
      </c>
      <c r="F139" t="s">
        <v>15</v>
      </c>
      <c r="G139">
        <v>4</v>
      </c>
      <c r="H139" t="s">
        <v>115</v>
      </c>
      <c r="I139" t="s">
        <v>9</v>
      </c>
    </row>
    <row r="140" spans="1:10" x14ac:dyDescent="0.25">
      <c r="A140">
        <v>159</v>
      </c>
      <c r="B140" t="s">
        <v>3</v>
      </c>
      <c r="C140" t="s">
        <v>214</v>
      </c>
      <c r="D140" t="s">
        <v>215</v>
      </c>
      <c r="E140" t="s">
        <v>14</v>
      </c>
      <c r="F140" t="s">
        <v>15</v>
      </c>
      <c r="G140">
        <v>1</v>
      </c>
      <c r="H140" t="s">
        <v>216</v>
      </c>
      <c r="I140" t="s">
        <v>40</v>
      </c>
      <c r="J140" s="1" t="s">
        <v>217</v>
      </c>
    </row>
    <row r="141" spans="1:10" x14ac:dyDescent="0.25">
      <c r="A141">
        <v>161</v>
      </c>
      <c r="B141" t="s">
        <v>3</v>
      </c>
      <c r="C141" t="s">
        <v>76</v>
      </c>
      <c r="D141" t="s">
        <v>3</v>
      </c>
      <c r="E141" t="s">
        <v>14</v>
      </c>
      <c r="F141" t="s">
        <v>23</v>
      </c>
      <c r="G141">
        <v>3</v>
      </c>
      <c r="H141" t="s">
        <v>79</v>
      </c>
      <c r="I141" t="s">
        <v>9</v>
      </c>
    </row>
    <row r="142" spans="1:10" x14ac:dyDescent="0.25">
      <c r="A142">
        <v>162</v>
      </c>
      <c r="B142" t="s">
        <v>3</v>
      </c>
      <c r="C142" t="s">
        <v>517</v>
      </c>
      <c r="D142" t="s">
        <v>518</v>
      </c>
      <c r="E142" t="s">
        <v>6</v>
      </c>
      <c r="F142" t="s">
        <v>15</v>
      </c>
      <c r="G142">
        <v>1</v>
      </c>
      <c r="H142" t="s">
        <v>53</v>
      </c>
      <c r="I142" t="s">
        <v>9</v>
      </c>
    </row>
    <row r="143" spans="1:10" x14ac:dyDescent="0.25">
      <c r="A143">
        <v>163</v>
      </c>
      <c r="B143" t="s">
        <v>3</v>
      </c>
      <c r="C143" t="s">
        <v>519</v>
      </c>
      <c r="D143" t="s">
        <v>3</v>
      </c>
      <c r="E143" t="s">
        <v>6</v>
      </c>
      <c r="F143" t="s">
        <v>15</v>
      </c>
      <c r="G143">
        <v>2</v>
      </c>
      <c r="H143" t="s">
        <v>499</v>
      </c>
      <c r="I143" t="s">
        <v>9</v>
      </c>
    </row>
    <row r="144" spans="1:10" x14ac:dyDescent="0.25">
      <c r="A144">
        <v>164</v>
      </c>
      <c r="B144" t="s">
        <v>17</v>
      </c>
      <c r="C144" t="s">
        <v>520</v>
      </c>
      <c r="D144" t="s">
        <v>521</v>
      </c>
      <c r="E144" t="s">
        <v>14</v>
      </c>
      <c r="F144" t="s">
        <v>15</v>
      </c>
      <c r="G144">
        <v>4</v>
      </c>
      <c r="H144" t="s">
        <v>115</v>
      </c>
      <c r="I144" t="s">
        <v>75</v>
      </c>
      <c r="J144" s="1" t="s">
        <v>522</v>
      </c>
    </row>
    <row r="145" spans="1:10" ht="30" x14ac:dyDescent="0.25">
      <c r="A145">
        <v>165</v>
      </c>
      <c r="B145" t="s">
        <v>17</v>
      </c>
      <c r="C145" t="s">
        <v>186</v>
      </c>
      <c r="D145" t="s">
        <v>29</v>
      </c>
      <c r="E145" t="s">
        <v>6</v>
      </c>
      <c r="F145" t="s">
        <v>15</v>
      </c>
      <c r="G145">
        <v>2</v>
      </c>
      <c r="H145" t="s">
        <v>657</v>
      </c>
      <c r="I145" t="s">
        <v>9</v>
      </c>
      <c r="J145" s="1" t="s">
        <v>523</v>
      </c>
    </row>
    <row r="146" spans="1:10" x14ac:dyDescent="0.25">
      <c r="A146">
        <v>166</v>
      </c>
      <c r="B146" t="s">
        <v>17</v>
      </c>
      <c r="C146" t="s">
        <v>388</v>
      </c>
      <c r="D146" t="s">
        <v>112</v>
      </c>
      <c r="E146" t="s">
        <v>14</v>
      </c>
      <c r="F146" t="s">
        <v>15</v>
      </c>
      <c r="G146">
        <v>5</v>
      </c>
      <c r="H146" t="s">
        <v>79</v>
      </c>
      <c r="I146" t="s">
        <v>9</v>
      </c>
    </row>
    <row r="147" spans="1:10" x14ac:dyDescent="0.25">
      <c r="A147">
        <v>167</v>
      </c>
      <c r="B147" t="s">
        <v>17</v>
      </c>
      <c r="C147" t="s">
        <v>524</v>
      </c>
      <c r="D147" t="s">
        <v>136</v>
      </c>
      <c r="E147" t="s">
        <v>14</v>
      </c>
      <c r="F147" t="s">
        <v>15</v>
      </c>
      <c r="G147">
        <v>5</v>
      </c>
      <c r="H147" t="s">
        <v>35</v>
      </c>
      <c r="I147" t="s">
        <v>9</v>
      </c>
    </row>
    <row r="148" spans="1:10" x14ac:dyDescent="0.25">
      <c r="A148">
        <v>168</v>
      </c>
      <c r="B148" t="s">
        <v>3</v>
      </c>
      <c r="C148" t="s">
        <v>525</v>
      </c>
      <c r="D148" t="s">
        <v>526</v>
      </c>
      <c r="E148" t="s">
        <v>6</v>
      </c>
      <c r="F148" t="s">
        <v>15</v>
      </c>
      <c r="G148">
        <v>2</v>
      </c>
      <c r="H148" t="s">
        <v>115</v>
      </c>
      <c r="I148" t="s">
        <v>26</v>
      </c>
    </row>
    <row r="149" spans="1:10" x14ac:dyDescent="0.25">
      <c r="A149">
        <v>169</v>
      </c>
      <c r="B149" t="s">
        <v>11</v>
      </c>
      <c r="C149" t="s">
        <v>527</v>
      </c>
      <c r="D149" t="s">
        <v>168</v>
      </c>
      <c r="E149" t="s">
        <v>6</v>
      </c>
      <c r="F149" t="s">
        <v>15</v>
      </c>
      <c r="G149">
        <v>3</v>
      </c>
      <c r="H149" t="s">
        <v>113</v>
      </c>
      <c r="I149" t="s">
        <v>9</v>
      </c>
      <c r="J149" s="1" t="s">
        <v>528</v>
      </c>
    </row>
    <row r="150" spans="1:10" x14ac:dyDescent="0.25">
      <c r="A150">
        <v>170</v>
      </c>
      <c r="B150" t="s">
        <v>3</v>
      </c>
      <c r="C150" t="s">
        <v>37</v>
      </c>
      <c r="D150" t="s">
        <v>518</v>
      </c>
      <c r="E150" t="s">
        <v>6</v>
      </c>
      <c r="F150" t="s">
        <v>15</v>
      </c>
      <c r="G150">
        <v>1</v>
      </c>
      <c r="H150" t="s">
        <v>39</v>
      </c>
      <c r="I150" t="s">
        <v>75</v>
      </c>
      <c r="J150" s="1" t="s">
        <v>529</v>
      </c>
    </row>
    <row r="151" spans="1:10" x14ac:dyDescent="0.25">
      <c r="A151">
        <v>171</v>
      </c>
      <c r="B151" t="s">
        <v>17</v>
      </c>
      <c r="C151" t="s">
        <v>530</v>
      </c>
      <c r="D151" t="s">
        <v>33</v>
      </c>
      <c r="E151" t="s">
        <v>14</v>
      </c>
      <c r="F151" t="s">
        <v>34</v>
      </c>
      <c r="G151">
        <v>5</v>
      </c>
      <c r="H151" t="s">
        <v>60</v>
      </c>
      <c r="I151" t="s">
        <v>26</v>
      </c>
    </row>
    <row r="152" spans="1:10" ht="30" x14ac:dyDescent="0.25">
      <c r="A152">
        <v>172</v>
      </c>
      <c r="B152" t="s">
        <v>17</v>
      </c>
      <c r="C152" t="s">
        <v>531</v>
      </c>
      <c r="D152" t="s">
        <v>85</v>
      </c>
      <c r="E152" t="s">
        <v>6</v>
      </c>
      <c r="F152" t="s">
        <v>23</v>
      </c>
      <c r="G152">
        <v>3</v>
      </c>
      <c r="H152" t="s">
        <v>532</v>
      </c>
      <c r="I152" t="s">
        <v>9</v>
      </c>
      <c r="J152" s="1" t="s">
        <v>533</v>
      </c>
    </row>
    <row r="153" spans="1:10" ht="30" x14ac:dyDescent="0.25">
      <c r="A153">
        <v>173</v>
      </c>
      <c r="B153" t="s">
        <v>17</v>
      </c>
      <c r="C153" t="s">
        <v>284</v>
      </c>
      <c r="D153" t="s">
        <v>19</v>
      </c>
      <c r="E153" t="s">
        <v>14</v>
      </c>
      <c r="F153" t="s">
        <v>15</v>
      </c>
      <c r="G153">
        <v>3</v>
      </c>
      <c r="H153" t="s">
        <v>658</v>
      </c>
      <c r="I153" t="s">
        <v>9</v>
      </c>
      <c r="J153" s="1" t="s">
        <v>534</v>
      </c>
    </row>
    <row r="154" spans="1:10" x14ac:dyDescent="0.25">
      <c r="A154">
        <v>174</v>
      </c>
      <c r="B154" t="s">
        <v>3</v>
      </c>
      <c r="C154" t="s">
        <v>535</v>
      </c>
      <c r="D154" t="s">
        <v>536</v>
      </c>
      <c r="E154" t="s">
        <v>6</v>
      </c>
      <c r="F154" t="s">
        <v>15</v>
      </c>
      <c r="G154">
        <v>2</v>
      </c>
      <c r="H154" t="s">
        <v>39</v>
      </c>
      <c r="I154" t="s">
        <v>40</v>
      </c>
    </row>
    <row r="155" spans="1:10" x14ac:dyDescent="0.25">
      <c r="A155">
        <v>175</v>
      </c>
      <c r="B155" t="s">
        <v>3</v>
      </c>
      <c r="C155" t="s">
        <v>537</v>
      </c>
      <c r="D155" t="s">
        <v>144</v>
      </c>
      <c r="E155" t="s">
        <v>6</v>
      </c>
      <c r="F155" t="s">
        <v>15</v>
      </c>
      <c r="G155">
        <v>5</v>
      </c>
      <c r="H155" t="s">
        <v>115</v>
      </c>
      <c r="I155" t="s">
        <v>120</v>
      </c>
    </row>
    <row r="156" spans="1:10" x14ac:dyDescent="0.25">
      <c r="A156">
        <v>176</v>
      </c>
      <c r="B156" t="s">
        <v>3</v>
      </c>
      <c r="C156" t="s">
        <v>519</v>
      </c>
      <c r="D156" t="s">
        <v>3</v>
      </c>
      <c r="E156" t="s">
        <v>6</v>
      </c>
      <c r="F156" t="s">
        <v>15</v>
      </c>
      <c r="G156">
        <v>2</v>
      </c>
      <c r="H156" t="s">
        <v>190</v>
      </c>
      <c r="I156" t="s">
        <v>9</v>
      </c>
    </row>
    <row r="157" spans="1:10" ht="30" x14ac:dyDescent="0.25">
      <c r="A157">
        <v>177</v>
      </c>
      <c r="B157" t="s">
        <v>11</v>
      </c>
      <c r="C157" t="s">
        <v>463</v>
      </c>
      <c r="D157" t="s">
        <v>29</v>
      </c>
      <c r="E157" t="s">
        <v>6</v>
      </c>
      <c r="F157" t="s">
        <v>15</v>
      </c>
      <c r="G157">
        <v>5</v>
      </c>
      <c r="H157" t="s">
        <v>115</v>
      </c>
      <c r="I157" t="s">
        <v>9</v>
      </c>
      <c r="J157" s="1" t="s">
        <v>538</v>
      </c>
    </row>
    <row r="158" spans="1:10" x14ac:dyDescent="0.25">
      <c r="A158">
        <v>178</v>
      </c>
      <c r="B158" t="s">
        <v>11</v>
      </c>
      <c r="C158" t="s">
        <v>539</v>
      </c>
      <c r="D158" t="s">
        <v>112</v>
      </c>
      <c r="E158" t="s">
        <v>14</v>
      </c>
      <c r="F158" t="s">
        <v>7</v>
      </c>
      <c r="G158">
        <v>5</v>
      </c>
      <c r="H158" t="s">
        <v>646</v>
      </c>
      <c r="I158" t="s">
        <v>9</v>
      </c>
    </row>
    <row r="159" spans="1:10" x14ac:dyDescent="0.25">
      <c r="A159">
        <v>179</v>
      </c>
      <c r="B159" t="s">
        <v>3</v>
      </c>
      <c r="C159" t="s">
        <v>76</v>
      </c>
      <c r="D159" t="s">
        <v>3</v>
      </c>
      <c r="E159" t="s">
        <v>6</v>
      </c>
      <c r="F159" t="s">
        <v>15</v>
      </c>
      <c r="G159">
        <v>2</v>
      </c>
      <c r="H159" t="s">
        <v>79</v>
      </c>
      <c r="I159" t="s">
        <v>9</v>
      </c>
    </row>
    <row r="160" spans="1:10" x14ac:dyDescent="0.25">
      <c r="A160">
        <v>180</v>
      </c>
      <c r="B160" t="s">
        <v>17</v>
      </c>
      <c r="C160" t="s">
        <v>540</v>
      </c>
      <c r="D160" t="s">
        <v>33</v>
      </c>
      <c r="E160" t="s">
        <v>14</v>
      </c>
      <c r="F160" t="s">
        <v>34</v>
      </c>
      <c r="G160">
        <v>5</v>
      </c>
      <c r="H160" t="s">
        <v>60</v>
      </c>
      <c r="I160" t="s">
        <v>26</v>
      </c>
    </row>
    <row r="161" spans="1:10" x14ac:dyDescent="0.25">
      <c r="A161">
        <v>181</v>
      </c>
      <c r="B161" t="s">
        <v>17</v>
      </c>
      <c r="C161" t="s">
        <v>218</v>
      </c>
      <c r="D161" t="s">
        <v>85</v>
      </c>
      <c r="E161" t="s">
        <v>14</v>
      </c>
      <c r="F161" t="s">
        <v>15</v>
      </c>
      <c r="G161">
        <v>2</v>
      </c>
      <c r="H161" t="s">
        <v>60</v>
      </c>
      <c r="I161" t="s">
        <v>9</v>
      </c>
      <c r="J161" s="1" t="s">
        <v>219</v>
      </c>
    </row>
    <row r="162" spans="1:10" ht="30" x14ac:dyDescent="0.25">
      <c r="A162">
        <v>182</v>
      </c>
      <c r="B162" t="s">
        <v>3</v>
      </c>
      <c r="C162" t="s">
        <v>220</v>
      </c>
      <c r="D162" t="s">
        <v>215</v>
      </c>
      <c r="E162" t="s">
        <v>6</v>
      </c>
      <c r="F162" t="s">
        <v>15</v>
      </c>
      <c r="G162">
        <v>3</v>
      </c>
      <c r="H162" t="s">
        <v>30</v>
      </c>
      <c r="I162" t="s">
        <v>9</v>
      </c>
      <c r="J162" s="1" t="s">
        <v>221</v>
      </c>
    </row>
    <row r="163" spans="1:10" x14ac:dyDescent="0.25">
      <c r="A163">
        <v>183</v>
      </c>
      <c r="B163" t="s">
        <v>17</v>
      </c>
      <c r="C163" t="s">
        <v>222</v>
      </c>
      <c r="D163" t="s">
        <v>33</v>
      </c>
      <c r="E163" t="s">
        <v>14</v>
      </c>
      <c r="F163" t="s">
        <v>34</v>
      </c>
      <c r="G163">
        <v>5</v>
      </c>
      <c r="H163" t="s">
        <v>60</v>
      </c>
      <c r="I163" t="s">
        <v>26</v>
      </c>
      <c r="J163" s="1" t="s">
        <v>223</v>
      </c>
    </row>
    <row r="164" spans="1:10" x14ac:dyDescent="0.25">
      <c r="A164">
        <v>184</v>
      </c>
      <c r="B164" t="s">
        <v>17</v>
      </c>
      <c r="C164" t="s">
        <v>224</v>
      </c>
      <c r="D164" t="s">
        <v>144</v>
      </c>
      <c r="E164" t="s">
        <v>6</v>
      </c>
      <c r="F164" t="s">
        <v>15</v>
      </c>
      <c r="G164">
        <v>3</v>
      </c>
      <c r="H164" t="s">
        <v>115</v>
      </c>
      <c r="I164" t="s">
        <v>26</v>
      </c>
    </row>
    <row r="165" spans="1:10" ht="45" x14ac:dyDescent="0.25">
      <c r="A165">
        <v>185</v>
      </c>
      <c r="B165" t="s">
        <v>3</v>
      </c>
      <c r="C165" t="s">
        <v>225</v>
      </c>
      <c r="D165" t="s">
        <v>226</v>
      </c>
      <c r="E165" t="s">
        <v>14</v>
      </c>
      <c r="F165" t="s">
        <v>15</v>
      </c>
      <c r="G165">
        <v>1</v>
      </c>
      <c r="H165" t="s">
        <v>8</v>
      </c>
      <c r="I165" t="s">
        <v>9</v>
      </c>
      <c r="J165" s="1" t="s">
        <v>227</v>
      </c>
    </row>
    <row r="166" spans="1:10" x14ac:dyDescent="0.25">
      <c r="A166">
        <v>186</v>
      </c>
      <c r="B166" t="s">
        <v>3</v>
      </c>
      <c r="C166" t="s">
        <v>57</v>
      </c>
      <c r="D166" t="s">
        <v>228</v>
      </c>
      <c r="E166" t="s">
        <v>6</v>
      </c>
      <c r="F166" t="s">
        <v>23</v>
      </c>
      <c r="G166">
        <v>2</v>
      </c>
      <c r="H166" t="s">
        <v>63</v>
      </c>
      <c r="I166" t="s">
        <v>9</v>
      </c>
      <c r="J166" s="1" t="s">
        <v>229</v>
      </c>
    </row>
    <row r="167" spans="1:10" x14ac:dyDescent="0.25">
      <c r="A167">
        <v>187</v>
      </c>
      <c r="B167" t="s">
        <v>3</v>
      </c>
      <c r="C167" t="s">
        <v>76</v>
      </c>
      <c r="D167" t="s">
        <v>230</v>
      </c>
      <c r="E167" t="s">
        <v>6</v>
      </c>
      <c r="F167" t="s">
        <v>23</v>
      </c>
      <c r="G167">
        <v>3</v>
      </c>
      <c r="H167" t="s">
        <v>53</v>
      </c>
      <c r="I167" t="s">
        <v>9</v>
      </c>
    </row>
    <row r="168" spans="1:10" ht="30" x14ac:dyDescent="0.25">
      <c r="A168">
        <v>188</v>
      </c>
      <c r="B168" t="s">
        <v>3</v>
      </c>
      <c r="C168" t="s">
        <v>231</v>
      </c>
      <c r="D168" t="s">
        <v>232</v>
      </c>
      <c r="E168" t="s">
        <v>14</v>
      </c>
      <c r="F168" t="s">
        <v>23</v>
      </c>
      <c r="G168">
        <v>2</v>
      </c>
      <c r="H168" t="s">
        <v>63</v>
      </c>
      <c r="I168" t="s">
        <v>9</v>
      </c>
      <c r="J168" s="1" t="s">
        <v>233</v>
      </c>
    </row>
    <row r="169" spans="1:10" x14ac:dyDescent="0.25">
      <c r="A169">
        <v>189</v>
      </c>
      <c r="B169" t="s">
        <v>17</v>
      </c>
      <c r="C169" t="s">
        <v>234</v>
      </c>
      <c r="D169" t="s">
        <v>29</v>
      </c>
      <c r="E169" t="s">
        <v>14</v>
      </c>
      <c r="F169" t="s">
        <v>15</v>
      </c>
      <c r="G169">
        <v>3</v>
      </c>
      <c r="H169" t="s">
        <v>113</v>
      </c>
      <c r="I169" t="s">
        <v>120</v>
      </c>
    </row>
    <row r="170" spans="1:10" x14ac:dyDescent="0.25">
      <c r="A170">
        <v>190</v>
      </c>
      <c r="B170" t="s">
        <v>17</v>
      </c>
      <c r="C170" t="s">
        <v>235</v>
      </c>
      <c r="D170" t="s">
        <v>29</v>
      </c>
      <c r="E170" t="s">
        <v>6</v>
      </c>
      <c r="F170" t="s">
        <v>23</v>
      </c>
      <c r="G170">
        <v>4</v>
      </c>
      <c r="H170" t="s">
        <v>150</v>
      </c>
      <c r="I170" t="s">
        <v>75</v>
      </c>
    </row>
    <row r="171" spans="1:10" x14ac:dyDescent="0.25">
      <c r="A171">
        <v>191</v>
      </c>
      <c r="B171" t="s">
        <v>17</v>
      </c>
      <c r="C171" t="s">
        <v>236</v>
      </c>
      <c r="D171" t="s">
        <v>33</v>
      </c>
      <c r="E171" t="s">
        <v>14</v>
      </c>
      <c r="F171" t="s">
        <v>34</v>
      </c>
      <c r="G171">
        <v>5</v>
      </c>
      <c r="H171" t="s">
        <v>60</v>
      </c>
      <c r="I171" t="s">
        <v>26</v>
      </c>
      <c r="J171" s="1" t="s">
        <v>237</v>
      </c>
    </row>
    <row r="172" spans="1:10" x14ac:dyDescent="0.25">
      <c r="A172">
        <v>192</v>
      </c>
      <c r="B172" t="s">
        <v>17</v>
      </c>
      <c r="C172" t="s">
        <v>238</v>
      </c>
      <c r="D172" t="s">
        <v>239</v>
      </c>
      <c r="E172" t="s">
        <v>6</v>
      </c>
      <c r="F172" t="s">
        <v>7</v>
      </c>
      <c r="G172">
        <v>4</v>
      </c>
      <c r="H172" t="s">
        <v>86</v>
      </c>
      <c r="I172" t="s">
        <v>75</v>
      </c>
      <c r="J172" s="1" t="s">
        <v>240</v>
      </c>
    </row>
    <row r="173" spans="1:10" x14ac:dyDescent="0.25">
      <c r="A173">
        <v>193</v>
      </c>
      <c r="B173" t="s">
        <v>3</v>
      </c>
      <c r="C173" t="s">
        <v>241</v>
      </c>
      <c r="D173" t="s">
        <v>144</v>
      </c>
      <c r="E173" t="s">
        <v>6</v>
      </c>
      <c r="F173" t="s">
        <v>15</v>
      </c>
      <c r="G173">
        <v>3</v>
      </c>
      <c r="H173" t="s">
        <v>665</v>
      </c>
      <c r="I173" t="s">
        <v>75</v>
      </c>
      <c r="J173" s="1" t="s">
        <v>242</v>
      </c>
    </row>
    <row r="174" spans="1:10" x14ac:dyDescent="0.25">
      <c r="A174">
        <v>194</v>
      </c>
      <c r="B174" t="s">
        <v>17</v>
      </c>
      <c r="C174" t="s">
        <v>243</v>
      </c>
      <c r="D174" t="s">
        <v>19</v>
      </c>
      <c r="E174" t="s">
        <v>14</v>
      </c>
      <c r="F174" t="s">
        <v>15</v>
      </c>
      <c r="G174">
        <v>4</v>
      </c>
      <c r="H174" t="s">
        <v>35</v>
      </c>
      <c r="I174" t="s">
        <v>9</v>
      </c>
      <c r="J174" s="1" t="s">
        <v>244</v>
      </c>
    </row>
    <row r="175" spans="1:10" ht="30" x14ac:dyDescent="0.25">
      <c r="A175">
        <v>195</v>
      </c>
      <c r="B175" t="s">
        <v>3</v>
      </c>
      <c r="C175" t="s">
        <v>245</v>
      </c>
      <c r="D175" t="s">
        <v>246</v>
      </c>
      <c r="E175" t="s">
        <v>14</v>
      </c>
      <c r="F175" t="s">
        <v>15</v>
      </c>
      <c r="G175">
        <v>2</v>
      </c>
      <c r="H175" t="s">
        <v>79</v>
      </c>
      <c r="I175" t="s">
        <v>120</v>
      </c>
      <c r="J175" s="1" t="s">
        <v>247</v>
      </c>
    </row>
    <row r="176" spans="1:10" x14ac:dyDescent="0.25">
      <c r="A176">
        <v>196</v>
      </c>
      <c r="B176" t="s">
        <v>17</v>
      </c>
      <c r="C176" t="s">
        <v>248</v>
      </c>
      <c r="D176" t="s">
        <v>29</v>
      </c>
      <c r="E176" t="s">
        <v>14</v>
      </c>
      <c r="F176" t="s">
        <v>15</v>
      </c>
      <c r="G176">
        <v>5</v>
      </c>
      <c r="H176" t="s">
        <v>249</v>
      </c>
      <c r="I176" t="s">
        <v>82</v>
      </c>
    </row>
    <row r="177" spans="1:10" x14ac:dyDescent="0.25">
      <c r="A177">
        <v>197</v>
      </c>
      <c r="B177" t="s">
        <v>17</v>
      </c>
      <c r="C177" t="s">
        <v>250</v>
      </c>
      <c r="D177" t="s">
        <v>22</v>
      </c>
      <c r="E177" t="s">
        <v>14</v>
      </c>
      <c r="F177" t="s">
        <v>23</v>
      </c>
      <c r="G177">
        <v>5</v>
      </c>
      <c r="H177" t="s">
        <v>666</v>
      </c>
      <c r="I177" t="s">
        <v>9</v>
      </c>
      <c r="J177" s="1" t="s">
        <v>251</v>
      </c>
    </row>
    <row r="178" spans="1:10" x14ac:dyDescent="0.25">
      <c r="A178">
        <v>198</v>
      </c>
      <c r="B178" t="s">
        <v>17</v>
      </c>
      <c r="C178" t="s">
        <v>252</v>
      </c>
      <c r="D178" t="s">
        <v>29</v>
      </c>
      <c r="E178" t="s">
        <v>6</v>
      </c>
      <c r="F178" t="s">
        <v>15</v>
      </c>
      <c r="G178">
        <v>5</v>
      </c>
      <c r="H178" t="s">
        <v>253</v>
      </c>
      <c r="I178" t="s">
        <v>9</v>
      </c>
      <c r="J178" s="1" t="s">
        <v>254</v>
      </c>
    </row>
    <row r="179" spans="1:10" x14ac:dyDescent="0.25">
      <c r="A179">
        <v>199</v>
      </c>
      <c r="B179" t="s">
        <v>17</v>
      </c>
      <c r="C179" t="s">
        <v>255</v>
      </c>
      <c r="D179" t="s">
        <v>256</v>
      </c>
      <c r="E179" t="s">
        <v>6</v>
      </c>
      <c r="F179" t="s">
        <v>15</v>
      </c>
      <c r="G179">
        <v>3</v>
      </c>
      <c r="H179" t="s">
        <v>39</v>
      </c>
      <c r="I179" t="s">
        <v>75</v>
      </c>
      <c r="J179" s="1" t="s">
        <v>257</v>
      </c>
    </row>
    <row r="180" spans="1:10" x14ac:dyDescent="0.25">
      <c r="A180">
        <v>200</v>
      </c>
      <c r="B180" t="s">
        <v>3</v>
      </c>
      <c r="C180" t="s">
        <v>258</v>
      </c>
      <c r="D180" t="s">
        <v>259</v>
      </c>
      <c r="E180" t="s">
        <v>6</v>
      </c>
      <c r="F180" t="s">
        <v>34</v>
      </c>
      <c r="G180">
        <v>2</v>
      </c>
      <c r="H180" t="s">
        <v>656</v>
      </c>
      <c r="I180" t="s">
        <v>9</v>
      </c>
    </row>
    <row r="181" spans="1:10" x14ac:dyDescent="0.25">
      <c r="A181">
        <v>201</v>
      </c>
      <c r="B181" t="s">
        <v>3</v>
      </c>
      <c r="C181" t="s">
        <v>260</v>
      </c>
      <c r="D181" t="s">
        <v>261</v>
      </c>
      <c r="E181" t="s">
        <v>6</v>
      </c>
      <c r="F181" t="s">
        <v>15</v>
      </c>
      <c r="G181">
        <v>1</v>
      </c>
      <c r="H181" t="s">
        <v>53</v>
      </c>
      <c r="I181" t="s">
        <v>9</v>
      </c>
    </row>
    <row r="182" spans="1:10" ht="30" x14ac:dyDescent="0.25">
      <c r="A182">
        <v>202</v>
      </c>
      <c r="B182" t="s">
        <v>3</v>
      </c>
      <c r="C182" t="s">
        <v>262</v>
      </c>
      <c r="D182" t="s">
        <v>22</v>
      </c>
      <c r="E182" t="s">
        <v>14</v>
      </c>
      <c r="F182" t="s">
        <v>15</v>
      </c>
      <c r="G182">
        <v>5</v>
      </c>
      <c r="H182" t="s">
        <v>113</v>
      </c>
      <c r="I182" t="s">
        <v>9</v>
      </c>
      <c r="J182" s="1" t="s">
        <v>263</v>
      </c>
    </row>
    <row r="183" spans="1:10" x14ac:dyDescent="0.25">
      <c r="A183">
        <v>203</v>
      </c>
      <c r="B183" t="s">
        <v>17</v>
      </c>
      <c r="C183" t="s">
        <v>264</v>
      </c>
      <c r="D183" t="s">
        <v>146</v>
      </c>
      <c r="E183" t="s">
        <v>6</v>
      </c>
      <c r="F183" t="s">
        <v>15</v>
      </c>
      <c r="G183">
        <v>5</v>
      </c>
      <c r="H183" t="s">
        <v>60</v>
      </c>
      <c r="I183" t="s">
        <v>9</v>
      </c>
      <c r="J183" s="1" t="s">
        <v>265</v>
      </c>
    </row>
    <row r="184" spans="1:10" x14ac:dyDescent="0.25">
      <c r="A184">
        <v>205</v>
      </c>
      <c r="B184" t="s">
        <v>17</v>
      </c>
      <c r="C184" t="s">
        <v>266</v>
      </c>
      <c r="D184" t="s">
        <v>215</v>
      </c>
      <c r="E184" t="s">
        <v>6</v>
      </c>
      <c r="F184" t="s">
        <v>23</v>
      </c>
      <c r="G184">
        <v>3</v>
      </c>
      <c r="H184" t="s">
        <v>663</v>
      </c>
      <c r="I184" t="s">
        <v>75</v>
      </c>
      <c r="J184" s="1" t="s">
        <v>267</v>
      </c>
    </row>
    <row r="185" spans="1:10" x14ac:dyDescent="0.25">
      <c r="A185">
        <v>206</v>
      </c>
      <c r="B185" t="s">
        <v>3</v>
      </c>
      <c r="C185" t="s">
        <v>76</v>
      </c>
      <c r="D185" t="s">
        <v>268</v>
      </c>
      <c r="E185" t="s">
        <v>6</v>
      </c>
      <c r="F185" t="s">
        <v>23</v>
      </c>
      <c r="G185">
        <v>2</v>
      </c>
      <c r="H185" t="s">
        <v>53</v>
      </c>
      <c r="I185" t="s">
        <v>9</v>
      </c>
    </row>
    <row r="186" spans="1:10" x14ac:dyDescent="0.25">
      <c r="A186">
        <v>207</v>
      </c>
      <c r="B186" t="s">
        <v>3</v>
      </c>
      <c r="C186" t="s">
        <v>138</v>
      </c>
      <c r="D186" t="s">
        <v>261</v>
      </c>
      <c r="E186" t="s">
        <v>6</v>
      </c>
      <c r="F186" t="s">
        <v>15</v>
      </c>
      <c r="G186">
        <v>1</v>
      </c>
      <c r="H186" t="s">
        <v>63</v>
      </c>
      <c r="I186" t="s">
        <v>120</v>
      </c>
    </row>
    <row r="187" spans="1:10" x14ac:dyDescent="0.25">
      <c r="A187">
        <v>207</v>
      </c>
      <c r="B187" t="s">
        <v>17</v>
      </c>
      <c r="C187" t="s">
        <v>269</v>
      </c>
      <c r="D187" t="s">
        <v>33</v>
      </c>
      <c r="E187" t="s">
        <v>6</v>
      </c>
      <c r="F187" t="s">
        <v>34</v>
      </c>
      <c r="G187">
        <v>5</v>
      </c>
      <c r="H187" t="s">
        <v>60</v>
      </c>
      <c r="I187" t="s">
        <v>26</v>
      </c>
      <c r="J187" s="1" t="s">
        <v>270</v>
      </c>
    </row>
    <row r="188" spans="1:10" x14ac:dyDescent="0.25">
      <c r="A188">
        <v>208</v>
      </c>
      <c r="B188" t="s">
        <v>17</v>
      </c>
      <c r="C188" t="s">
        <v>271</v>
      </c>
      <c r="D188" t="s">
        <v>144</v>
      </c>
      <c r="E188" t="s">
        <v>6</v>
      </c>
      <c r="F188" t="s">
        <v>15</v>
      </c>
      <c r="G188">
        <v>2</v>
      </c>
      <c r="H188" t="s">
        <v>667</v>
      </c>
      <c r="I188" t="s">
        <v>9</v>
      </c>
    </row>
    <row r="189" spans="1:10" x14ac:dyDescent="0.25">
      <c r="A189">
        <v>209</v>
      </c>
      <c r="B189" t="s">
        <v>17</v>
      </c>
      <c r="C189" t="s">
        <v>272</v>
      </c>
      <c r="D189" t="s">
        <v>19</v>
      </c>
      <c r="E189" t="s">
        <v>6</v>
      </c>
      <c r="F189" t="s">
        <v>15</v>
      </c>
      <c r="G189">
        <v>5</v>
      </c>
      <c r="H189" t="s">
        <v>113</v>
      </c>
      <c r="I189" t="s">
        <v>9</v>
      </c>
    </row>
    <row r="190" spans="1:10" x14ac:dyDescent="0.25">
      <c r="A190">
        <v>210</v>
      </c>
      <c r="B190" t="s">
        <v>17</v>
      </c>
      <c r="C190" t="s">
        <v>273</v>
      </c>
      <c r="D190" t="s">
        <v>112</v>
      </c>
      <c r="E190" t="s">
        <v>14</v>
      </c>
      <c r="F190" t="s">
        <v>23</v>
      </c>
      <c r="G190">
        <v>5</v>
      </c>
      <c r="H190" t="s">
        <v>86</v>
      </c>
      <c r="I190" t="s">
        <v>9</v>
      </c>
    </row>
    <row r="191" spans="1:10" ht="30" x14ac:dyDescent="0.25">
      <c r="A191">
        <v>211</v>
      </c>
      <c r="B191" t="s">
        <v>3</v>
      </c>
      <c r="C191" t="s">
        <v>76</v>
      </c>
      <c r="D191" t="s">
        <v>268</v>
      </c>
      <c r="E191" t="s">
        <v>6</v>
      </c>
      <c r="F191" t="s">
        <v>15</v>
      </c>
      <c r="G191">
        <v>2</v>
      </c>
      <c r="H191" t="s">
        <v>274</v>
      </c>
      <c r="I191" t="s">
        <v>9</v>
      </c>
      <c r="J191" s="1" t="s">
        <v>275</v>
      </c>
    </row>
    <row r="192" spans="1:10" ht="30" x14ac:dyDescent="0.25">
      <c r="A192">
        <v>212</v>
      </c>
      <c r="B192" t="s">
        <v>17</v>
      </c>
      <c r="C192" t="s">
        <v>276</v>
      </c>
      <c r="D192" t="s">
        <v>33</v>
      </c>
      <c r="E192" t="s">
        <v>14</v>
      </c>
      <c r="F192" t="s">
        <v>15</v>
      </c>
      <c r="G192">
        <v>5</v>
      </c>
      <c r="H192" t="s">
        <v>35</v>
      </c>
      <c r="I192" t="s">
        <v>26</v>
      </c>
      <c r="J192" s="1" t="s">
        <v>277</v>
      </c>
    </row>
    <row r="193" spans="1:10" ht="30" x14ac:dyDescent="0.25">
      <c r="A193">
        <v>213</v>
      </c>
      <c r="B193" t="s">
        <v>3</v>
      </c>
      <c r="C193" t="s">
        <v>278</v>
      </c>
      <c r="D193" t="s">
        <v>189</v>
      </c>
      <c r="E193" t="s">
        <v>14</v>
      </c>
      <c r="F193" t="s">
        <v>23</v>
      </c>
      <c r="G193">
        <v>3</v>
      </c>
      <c r="H193" t="s">
        <v>279</v>
      </c>
      <c r="I193" t="s">
        <v>9</v>
      </c>
      <c r="J193" s="1" t="s">
        <v>280</v>
      </c>
    </row>
    <row r="194" spans="1:10" x14ac:dyDescent="0.25">
      <c r="A194">
        <v>214</v>
      </c>
      <c r="B194" t="s">
        <v>17</v>
      </c>
      <c r="C194" t="s">
        <v>281</v>
      </c>
      <c r="D194" t="s">
        <v>144</v>
      </c>
      <c r="E194" t="s">
        <v>6</v>
      </c>
      <c r="F194" t="s">
        <v>15</v>
      </c>
      <c r="G194">
        <v>3</v>
      </c>
      <c r="H194" t="s">
        <v>664</v>
      </c>
      <c r="I194" t="s">
        <v>75</v>
      </c>
      <c r="J194" s="1" t="s">
        <v>282</v>
      </c>
    </row>
    <row r="195" spans="1:10" x14ac:dyDescent="0.25">
      <c r="A195">
        <v>215</v>
      </c>
      <c r="B195" t="s">
        <v>17</v>
      </c>
      <c r="C195" t="s">
        <v>283</v>
      </c>
      <c r="D195" t="s">
        <v>85</v>
      </c>
      <c r="E195" t="s">
        <v>14</v>
      </c>
      <c r="F195" t="s">
        <v>23</v>
      </c>
      <c r="G195">
        <v>5</v>
      </c>
      <c r="H195" t="s">
        <v>86</v>
      </c>
      <c r="I195" t="s">
        <v>40</v>
      </c>
    </row>
    <row r="196" spans="1:10" x14ac:dyDescent="0.25">
      <c r="A196">
        <v>216</v>
      </c>
      <c r="B196" t="s">
        <v>17</v>
      </c>
      <c r="C196" t="s">
        <v>284</v>
      </c>
      <c r="D196" t="s">
        <v>19</v>
      </c>
      <c r="E196" t="s">
        <v>6</v>
      </c>
      <c r="F196" t="s">
        <v>15</v>
      </c>
      <c r="G196">
        <v>5</v>
      </c>
      <c r="H196" t="s">
        <v>651</v>
      </c>
      <c r="I196" t="s">
        <v>9</v>
      </c>
    </row>
    <row r="197" spans="1:10" x14ac:dyDescent="0.25">
      <c r="A197">
        <v>217</v>
      </c>
      <c r="B197" t="s">
        <v>17</v>
      </c>
      <c r="C197" t="s">
        <v>285</v>
      </c>
      <c r="D197" t="s">
        <v>33</v>
      </c>
      <c r="E197" t="s">
        <v>14</v>
      </c>
      <c r="F197" t="s">
        <v>34</v>
      </c>
      <c r="G197">
        <v>5</v>
      </c>
      <c r="H197" t="s">
        <v>60</v>
      </c>
      <c r="I197" t="s">
        <v>26</v>
      </c>
      <c r="J197" s="1" t="s">
        <v>286</v>
      </c>
    </row>
    <row r="198" spans="1:10" x14ac:dyDescent="0.25">
      <c r="A198">
        <v>218</v>
      </c>
      <c r="B198" t="s">
        <v>17</v>
      </c>
      <c r="C198" t="s">
        <v>287</v>
      </c>
      <c r="D198" t="s">
        <v>136</v>
      </c>
      <c r="E198" t="s">
        <v>14</v>
      </c>
      <c r="F198" t="s">
        <v>15</v>
      </c>
      <c r="G198">
        <v>5</v>
      </c>
      <c r="H198" t="s">
        <v>35</v>
      </c>
      <c r="I198" t="s">
        <v>9</v>
      </c>
    </row>
    <row r="199" spans="1:10" x14ac:dyDescent="0.25">
      <c r="A199">
        <v>219</v>
      </c>
      <c r="B199" t="s">
        <v>17</v>
      </c>
      <c r="C199" t="s">
        <v>288</v>
      </c>
      <c r="D199" t="s">
        <v>215</v>
      </c>
      <c r="E199" t="s">
        <v>6</v>
      </c>
      <c r="F199" t="s">
        <v>15</v>
      </c>
      <c r="G199">
        <v>3</v>
      </c>
      <c r="H199" t="s">
        <v>115</v>
      </c>
      <c r="I199" t="s">
        <v>9</v>
      </c>
    </row>
    <row r="200" spans="1:10" x14ac:dyDescent="0.25">
      <c r="A200">
        <v>220</v>
      </c>
      <c r="B200" t="s">
        <v>17</v>
      </c>
      <c r="C200" t="s">
        <v>289</v>
      </c>
      <c r="D200" t="s">
        <v>290</v>
      </c>
      <c r="E200" t="s">
        <v>6</v>
      </c>
      <c r="F200" t="s">
        <v>15</v>
      </c>
      <c r="G200">
        <v>3</v>
      </c>
      <c r="H200" t="s">
        <v>291</v>
      </c>
      <c r="I200" t="s">
        <v>9</v>
      </c>
      <c r="J200" s="1" t="s">
        <v>292</v>
      </c>
    </row>
    <row r="201" spans="1:10" x14ac:dyDescent="0.25">
      <c r="A201">
        <v>221</v>
      </c>
      <c r="B201" t="s">
        <v>3</v>
      </c>
      <c r="C201" t="s">
        <v>293</v>
      </c>
      <c r="D201" t="s">
        <v>3</v>
      </c>
      <c r="E201" t="s">
        <v>14</v>
      </c>
      <c r="F201" t="s">
        <v>15</v>
      </c>
      <c r="G201">
        <v>2</v>
      </c>
      <c r="H201" t="s">
        <v>63</v>
      </c>
      <c r="I201" t="s">
        <v>40</v>
      </c>
    </row>
    <row r="202" spans="1:10" x14ac:dyDescent="0.25">
      <c r="A202">
        <v>222</v>
      </c>
      <c r="B202" t="s">
        <v>3</v>
      </c>
      <c r="C202" t="s">
        <v>76</v>
      </c>
      <c r="D202" t="s">
        <v>268</v>
      </c>
      <c r="E202" t="s">
        <v>6</v>
      </c>
      <c r="F202" t="s">
        <v>15</v>
      </c>
      <c r="G202">
        <v>3</v>
      </c>
      <c r="H202" t="s">
        <v>274</v>
      </c>
      <c r="I202" t="s">
        <v>9</v>
      </c>
    </row>
    <row r="203" spans="1:10" ht="45" x14ac:dyDescent="0.25">
      <c r="A203">
        <v>223</v>
      </c>
      <c r="B203" t="s">
        <v>3</v>
      </c>
      <c r="C203" t="s">
        <v>294</v>
      </c>
      <c r="D203" t="s">
        <v>295</v>
      </c>
      <c r="E203" t="s">
        <v>6</v>
      </c>
      <c r="F203" t="s">
        <v>15</v>
      </c>
      <c r="G203">
        <v>2</v>
      </c>
      <c r="H203" t="s">
        <v>53</v>
      </c>
      <c r="I203" t="s">
        <v>9</v>
      </c>
      <c r="J203" s="1" t="s">
        <v>296</v>
      </c>
    </row>
    <row r="204" spans="1:10" x14ac:dyDescent="0.25">
      <c r="A204">
        <v>224</v>
      </c>
      <c r="B204" t="s">
        <v>17</v>
      </c>
      <c r="C204" t="s">
        <v>297</v>
      </c>
      <c r="D204" t="s">
        <v>33</v>
      </c>
      <c r="E204" t="s">
        <v>14</v>
      </c>
      <c r="F204" t="s">
        <v>34</v>
      </c>
      <c r="G204">
        <v>5</v>
      </c>
      <c r="H204" t="s">
        <v>60</v>
      </c>
      <c r="I204" t="s">
        <v>26</v>
      </c>
      <c r="J204" s="1" t="s">
        <v>298</v>
      </c>
    </row>
    <row r="205" spans="1:10" ht="30" x14ac:dyDescent="0.25">
      <c r="A205">
        <v>225</v>
      </c>
      <c r="B205" t="s">
        <v>17</v>
      </c>
      <c r="C205" t="s">
        <v>299</v>
      </c>
      <c r="D205" t="s">
        <v>136</v>
      </c>
      <c r="E205" t="s">
        <v>6</v>
      </c>
      <c r="F205" t="s">
        <v>34</v>
      </c>
      <c r="H205" t="s">
        <v>35</v>
      </c>
      <c r="I205" t="s">
        <v>9</v>
      </c>
      <c r="J205" s="1" t="s">
        <v>300</v>
      </c>
    </row>
    <row r="206" spans="1:10" x14ac:dyDescent="0.25">
      <c r="A206">
        <v>226</v>
      </c>
      <c r="B206" t="s">
        <v>17</v>
      </c>
      <c r="C206" t="s">
        <v>301</v>
      </c>
      <c r="D206" t="s">
        <v>259</v>
      </c>
      <c r="E206" t="s">
        <v>14</v>
      </c>
      <c r="F206" t="s">
        <v>15</v>
      </c>
      <c r="G206">
        <v>4</v>
      </c>
      <c r="H206" t="s">
        <v>115</v>
      </c>
      <c r="I206" t="s">
        <v>9</v>
      </c>
      <c r="J206" s="1" t="s">
        <v>302</v>
      </c>
    </row>
    <row r="207" spans="1:10" ht="45" x14ac:dyDescent="0.25">
      <c r="A207">
        <v>227</v>
      </c>
      <c r="B207" t="s">
        <v>17</v>
      </c>
      <c r="C207" t="s">
        <v>303</v>
      </c>
      <c r="D207" t="s">
        <v>29</v>
      </c>
      <c r="E207" t="s">
        <v>14</v>
      </c>
      <c r="F207" t="s">
        <v>15</v>
      </c>
      <c r="G207">
        <v>4</v>
      </c>
      <c r="H207" t="s">
        <v>79</v>
      </c>
      <c r="I207" t="s">
        <v>9</v>
      </c>
      <c r="J207" s="1" t="s">
        <v>304</v>
      </c>
    </row>
    <row r="208" spans="1:10" x14ac:dyDescent="0.25">
      <c r="A208">
        <v>228</v>
      </c>
      <c r="B208" t="s">
        <v>17</v>
      </c>
      <c r="C208" t="s">
        <v>305</v>
      </c>
      <c r="D208" t="s">
        <v>33</v>
      </c>
      <c r="E208" t="s">
        <v>14</v>
      </c>
      <c r="F208" t="s">
        <v>34</v>
      </c>
      <c r="G208">
        <v>5</v>
      </c>
      <c r="H208" t="s">
        <v>60</v>
      </c>
      <c r="I208" t="s">
        <v>26</v>
      </c>
      <c r="J208" s="1" t="s">
        <v>306</v>
      </c>
    </row>
    <row r="209" spans="1:10" x14ac:dyDescent="0.25">
      <c r="A209">
        <v>229</v>
      </c>
      <c r="B209" t="s">
        <v>17</v>
      </c>
      <c r="C209" t="s">
        <v>307</v>
      </c>
      <c r="D209" t="s">
        <v>29</v>
      </c>
      <c r="E209" t="s">
        <v>6</v>
      </c>
      <c r="F209" t="s">
        <v>15</v>
      </c>
      <c r="G209">
        <v>5</v>
      </c>
      <c r="H209" t="s">
        <v>170</v>
      </c>
      <c r="I209" t="s">
        <v>9</v>
      </c>
    </row>
    <row r="210" spans="1:10" x14ac:dyDescent="0.25">
      <c r="A210">
        <v>230</v>
      </c>
      <c r="B210" t="s">
        <v>17</v>
      </c>
      <c r="C210" t="s">
        <v>308</v>
      </c>
      <c r="D210" t="s">
        <v>19</v>
      </c>
      <c r="E210" t="s">
        <v>14</v>
      </c>
      <c r="F210" t="s">
        <v>15</v>
      </c>
      <c r="G210">
        <v>2</v>
      </c>
      <c r="H210" t="s">
        <v>115</v>
      </c>
      <c r="I210" t="s">
        <v>9</v>
      </c>
      <c r="J210" s="1" t="s">
        <v>309</v>
      </c>
    </row>
    <row r="211" spans="1:10" x14ac:dyDescent="0.25">
      <c r="A211">
        <v>231</v>
      </c>
      <c r="B211" t="s">
        <v>3</v>
      </c>
      <c r="C211" t="s">
        <v>310</v>
      </c>
      <c r="D211" t="s">
        <v>259</v>
      </c>
      <c r="E211" t="s">
        <v>6</v>
      </c>
      <c r="F211" t="s">
        <v>15</v>
      </c>
      <c r="G211">
        <v>1</v>
      </c>
      <c r="H211" t="s">
        <v>664</v>
      </c>
      <c r="I211" t="s">
        <v>9</v>
      </c>
      <c r="J211" s="1" t="s">
        <v>311</v>
      </c>
    </row>
    <row r="212" spans="1:10" ht="45" x14ac:dyDescent="0.25">
      <c r="A212">
        <v>232</v>
      </c>
      <c r="B212" t="s">
        <v>17</v>
      </c>
      <c r="C212" t="s">
        <v>312</v>
      </c>
      <c r="D212" t="s">
        <v>29</v>
      </c>
      <c r="E212" t="s">
        <v>14</v>
      </c>
      <c r="F212" t="s">
        <v>15</v>
      </c>
      <c r="G212">
        <v>2</v>
      </c>
      <c r="H212" t="s">
        <v>253</v>
      </c>
      <c r="I212" t="s">
        <v>313</v>
      </c>
      <c r="J212" s="1" t="s">
        <v>314</v>
      </c>
    </row>
    <row r="213" spans="1:10" ht="30" x14ac:dyDescent="0.25">
      <c r="A213">
        <v>233</v>
      </c>
      <c r="B213" t="s">
        <v>17</v>
      </c>
      <c r="C213" t="s">
        <v>315</v>
      </c>
      <c r="D213" t="s">
        <v>136</v>
      </c>
      <c r="E213" t="s">
        <v>14</v>
      </c>
      <c r="F213" t="s">
        <v>34</v>
      </c>
      <c r="G213">
        <v>5</v>
      </c>
      <c r="H213" t="s">
        <v>35</v>
      </c>
      <c r="I213" t="s">
        <v>9</v>
      </c>
      <c r="J213" s="1" t="s">
        <v>316</v>
      </c>
    </row>
    <row r="214" spans="1:10" x14ac:dyDescent="0.25">
      <c r="A214">
        <v>234</v>
      </c>
      <c r="B214" t="s">
        <v>17</v>
      </c>
      <c r="C214" t="s">
        <v>317</v>
      </c>
      <c r="D214" t="s">
        <v>29</v>
      </c>
      <c r="E214" t="s">
        <v>14</v>
      </c>
      <c r="F214" t="s">
        <v>15</v>
      </c>
      <c r="G214">
        <v>5</v>
      </c>
      <c r="H214" t="s">
        <v>81</v>
      </c>
      <c r="I214" t="s">
        <v>9</v>
      </c>
    </row>
    <row r="215" spans="1:10" x14ac:dyDescent="0.25">
      <c r="A215">
        <v>235</v>
      </c>
      <c r="B215" t="s">
        <v>17</v>
      </c>
      <c r="C215" t="s">
        <v>318</v>
      </c>
      <c r="D215" t="s">
        <v>33</v>
      </c>
      <c r="E215" t="s">
        <v>14</v>
      </c>
      <c r="F215" t="s">
        <v>34</v>
      </c>
      <c r="G215">
        <v>5</v>
      </c>
      <c r="H215" t="s">
        <v>60</v>
      </c>
      <c r="I215" t="s">
        <v>26</v>
      </c>
      <c r="J215" s="1" t="s">
        <v>319</v>
      </c>
    </row>
    <row r="216" spans="1:10" ht="30" x14ac:dyDescent="0.25">
      <c r="A216">
        <v>236</v>
      </c>
      <c r="B216" t="s">
        <v>3</v>
      </c>
      <c r="C216" t="s">
        <v>320</v>
      </c>
      <c r="D216" t="s">
        <v>239</v>
      </c>
      <c r="E216" t="s">
        <v>6</v>
      </c>
      <c r="F216" t="s">
        <v>15</v>
      </c>
      <c r="G216">
        <v>2</v>
      </c>
      <c r="H216" t="s">
        <v>656</v>
      </c>
      <c r="I216" t="s">
        <v>9</v>
      </c>
      <c r="J216" s="1" t="s">
        <v>321</v>
      </c>
    </row>
    <row r="217" spans="1:10" x14ac:dyDescent="0.25">
      <c r="A217">
        <v>237</v>
      </c>
      <c r="B217" t="s">
        <v>17</v>
      </c>
      <c r="C217" t="s">
        <v>322</v>
      </c>
      <c r="D217" t="s">
        <v>19</v>
      </c>
      <c r="E217" t="s">
        <v>6</v>
      </c>
      <c r="F217" t="s">
        <v>34</v>
      </c>
      <c r="G217">
        <v>5</v>
      </c>
      <c r="H217" t="s">
        <v>115</v>
      </c>
      <c r="I217" t="s">
        <v>40</v>
      </c>
    </row>
    <row r="218" spans="1:10" x14ac:dyDescent="0.25">
      <c r="A218">
        <v>238</v>
      </c>
      <c r="B218" t="s">
        <v>3</v>
      </c>
      <c r="C218" t="s">
        <v>323</v>
      </c>
      <c r="D218" t="s">
        <v>259</v>
      </c>
      <c r="E218" t="s">
        <v>6</v>
      </c>
      <c r="F218" t="s">
        <v>23</v>
      </c>
      <c r="G218">
        <v>2</v>
      </c>
      <c r="H218" t="s">
        <v>655</v>
      </c>
      <c r="I218" t="s">
        <v>9</v>
      </c>
      <c r="J218" s="1" t="s">
        <v>324</v>
      </c>
    </row>
    <row r="219" spans="1:10" ht="30" x14ac:dyDescent="0.25">
      <c r="A219">
        <v>239</v>
      </c>
      <c r="B219" t="s">
        <v>17</v>
      </c>
      <c r="C219" t="s">
        <v>325</v>
      </c>
      <c r="D219" t="s">
        <v>19</v>
      </c>
      <c r="E219" t="s">
        <v>6</v>
      </c>
      <c r="F219" t="s">
        <v>15</v>
      </c>
      <c r="G219">
        <v>4</v>
      </c>
      <c r="H219" t="s">
        <v>663</v>
      </c>
      <c r="I219" t="s">
        <v>9</v>
      </c>
      <c r="J219" s="1" t="s">
        <v>326</v>
      </c>
    </row>
    <row r="220" spans="1:10" x14ac:dyDescent="0.25">
      <c r="A220">
        <v>240</v>
      </c>
      <c r="B220" t="s">
        <v>17</v>
      </c>
      <c r="C220" t="s">
        <v>327</v>
      </c>
      <c r="D220" t="s">
        <v>33</v>
      </c>
      <c r="E220" t="s">
        <v>14</v>
      </c>
      <c r="F220" t="s">
        <v>34</v>
      </c>
      <c r="G220">
        <v>5</v>
      </c>
      <c r="H220" t="s">
        <v>60</v>
      </c>
      <c r="I220" t="s">
        <v>26</v>
      </c>
      <c r="J220" s="1" t="s">
        <v>328</v>
      </c>
    </row>
    <row r="221" spans="1:10" x14ac:dyDescent="0.25">
      <c r="A221">
        <v>241</v>
      </c>
      <c r="B221" t="s">
        <v>3</v>
      </c>
      <c r="C221" t="s">
        <v>369</v>
      </c>
      <c r="D221" t="s">
        <v>58</v>
      </c>
      <c r="E221" t="s">
        <v>14</v>
      </c>
      <c r="F221" t="s">
        <v>23</v>
      </c>
      <c r="G221">
        <v>1</v>
      </c>
      <c r="H221" t="s">
        <v>63</v>
      </c>
      <c r="I221" t="s">
        <v>120</v>
      </c>
      <c r="J221" s="1" t="s">
        <v>370</v>
      </c>
    </row>
    <row r="222" spans="1:10" x14ac:dyDescent="0.25">
      <c r="A222">
        <v>242</v>
      </c>
      <c r="B222" t="s">
        <v>11</v>
      </c>
      <c r="C222" t="s">
        <v>371</v>
      </c>
      <c r="D222" t="s">
        <v>372</v>
      </c>
      <c r="E222" t="s">
        <v>14</v>
      </c>
      <c r="F222" t="s">
        <v>15</v>
      </c>
      <c r="G222">
        <v>3</v>
      </c>
      <c r="H222" t="s">
        <v>16</v>
      </c>
      <c r="I222" t="s">
        <v>120</v>
      </c>
      <c r="J222" s="1" t="s">
        <v>373</v>
      </c>
    </row>
    <row r="223" spans="1:10" x14ac:dyDescent="0.25">
      <c r="A223">
        <v>243</v>
      </c>
      <c r="B223" t="s">
        <v>17</v>
      </c>
      <c r="C223" t="s">
        <v>374</v>
      </c>
      <c r="D223" t="s">
        <v>85</v>
      </c>
      <c r="E223" t="s">
        <v>14</v>
      </c>
      <c r="F223" t="s">
        <v>23</v>
      </c>
      <c r="G223">
        <v>5</v>
      </c>
      <c r="H223" t="s">
        <v>86</v>
      </c>
      <c r="I223" t="s">
        <v>75</v>
      </c>
    </row>
    <row r="224" spans="1:10" ht="30" x14ac:dyDescent="0.25">
      <c r="A224">
        <v>244</v>
      </c>
      <c r="B224" t="s">
        <v>17</v>
      </c>
      <c r="C224" t="s">
        <v>375</v>
      </c>
      <c r="D224" t="s">
        <v>85</v>
      </c>
      <c r="E224" t="s">
        <v>14</v>
      </c>
      <c r="F224" t="s">
        <v>15</v>
      </c>
      <c r="G224">
        <v>2</v>
      </c>
      <c r="H224" t="s">
        <v>274</v>
      </c>
      <c r="I224" t="s">
        <v>9</v>
      </c>
      <c r="J224" s="1" t="s">
        <v>376</v>
      </c>
    </row>
    <row r="225" spans="1:10" ht="30" x14ac:dyDescent="0.25">
      <c r="A225">
        <v>245</v>
      </c>
      <c r="B225" t="s">
        <v>17</v>
      </c>
      <c r="C225" t="s">
        <v>377</v>
      </c>
      <c r="D225" t="s">
        <v>29</v>
      </c>
      <c r="E225" t="s">
        <v>14</v>
      </c>
      <c r="F225" t="s">
        <v>15</v>
      </c>
      <c r="G225">
        <v>4</v>
      </c>
      <c r="H225" t="s">
        <v>170</v>
      </c>
      <c r="I225" t="s">
        <v>40</v>
      </c>
      <c r="J225" s="1" t="s">
        <v>378</v>
      </c>
    </row>
    <row r="226" spans="1:10" x14ac:dyDescent="0.25">
      <c r="A226">
        <v>246</v>
      </c>
      <c r="B226" t="s">
        <v>3</v>
      </c>
      <c r="C226" t="s">
        <v>379</v>
      </c>
      <c r="D226" t="s">
        <v>259</v>
      </c>
      <c r="E226" t="s">
        <v>6</v>
      </c>
      <c r="F226" t="s">
        <v>15</v>
      </c>
      <c r="G226">
        <v>3</v>
      </c>
      <c r="H226" t="s">
        <v>659</v>
      </c>
      <c r="I226" t="s">
        <v>75</v>
      </c>
      <c r="J226" s="1" t="s">
        <v>380</v>
      </c>
    </row>
    <row r="227" spans="1:10" x14ac:dyDescent="0.25">
      <c r="A227">
        <v>247</v>
      </c>
      <c r="B227" t="s">
        <v>3</v>
      </c>
      <c r="C227" t="s">
        <v>175</v>
      </c>
      <c r="D227" t="s">
        <v>259</v>
      </c>
      <c r="E227" t="s">
        <v>14</v>
      </c>
      <c r="F227" t="s">
        <v>15</v>
      </c>
      <c r="G227">
        <v>3</v>
      </c>
      <c r="H227" t="s">
        <v>115</v>
      </c>
      <c r="I227" t="s">
        <v>9</v>
      </c>
      <c r="J227" s="1" t="s">
        <v>381</v>
      </c>
    </row>
    <row r="228" spans="1:10" x14ac:dyDescent="0.25">
      <c r="A228">
        <v>248</v>
      </c>
      <c r="B228" t="s">
        <v>3</v>
      </c>
      <c r="C228" t="s">
        <v>382</v>
      </c>
      <c r="D228" t="s">
        <v>259</v>
      </c>
      <c r="E228" t="s">
        <v>14</v>
      </c>
      <c r="F228" t="s">
        <v>7</v>
      </c>
      <c r="G228">
        <v>1</v>
      </c>
      <c r="H228" t="s">
        <v>16</v>
      </c>
      <c r="I228" t="s">
        <v>9</v>
      </c>
    </row>
    <row r="229" spans="1:10" ht="30" x14ac:dyDescent="0.25">
      <c r="A229">
        <v>249</v>
      </c>
      <c r="B229" t="s">
        <v>17</v>
      </c>
      <c r="C229" t="s">
        <v>383</v>
      </c>
      <c r="D229" t="s">
        <v>33</v>
      </c>
      <c r="E229" t="s">
        <v>6</v>
      </c>
      <c r="F229" t="s">
        <v>34</v>
      </c>
      <c r="G229">
        <v>5</v>
      </c>
      <c r="H229" t="s">
        <v>39</v>
      </c>
      <c r="I229" t="s">
        <v>26</v>
      </c>
      <c r="J229" s="1" t="s">
        <v>384</v>
      </c>
    </row>
    <row r="230" spans="1:10" x14ac:dyDescent="0.25">
      <c r="A230">
        <v>250</v>
      </c>
      <c r="B230" t="s">
        <v>17</v>
      </c>
      <c r="C230" t="s">
        <v>385</v>
      </c>
      <c r="D230" t="s">
        <v>19</v>
      </c>
      <c r="E230" t="s">
        <v>14</v>
      </c>
      <c r="F230" t="s">
        <v>15</v>
      </c>
      <c r="G230">
        <v>5</v>
      </c>
      <c r="H230" t="s">
        <v>658</v>
      </c>
      <c r="I230" t="s">
        <v>9</v>
      </c>
    </row>
    <row r="231" spans="1:10" ht="30" x14ac:dyDescent="0.25">
      <c r="A231">
        <v>251</v>
      </c>
      <c r="B231" t="s">
        <v>3</v>
      </c>
      <c r="C231" t="s">
        <v>386</v>
      </c>
      <c r="D231" t="s">
        <v>259</v>
      </c>
      <c r="E231" t="s">
        <v>6</v>
      </c>
      <c r="F231" t="s">
        <v>15</v>
      </c>
      <c r="G231">
        <v>1</v>
      </c>
      <c r="H231" t="s">
        <v>668</v>
      </c>
      <c r="I231" t="s">
        <v>9</v>
      </c>
      <c r="J231" s="1" t="s">
        <v>387</v>
      </c>
    </row>
    <row r="232" spans="1:10" x14ac:dyDescent="0.25">
      <c r="A232">
        <v>252</v>
      </c>
      <c r="B232" t="s">
        <v>17</v>
      </c>
      <c r="C232" t="s">
        <v>388</v>
      </c>
      <c r="D232" t="s">
        <v>112</v>
      </c>
      <c r="E232" t="s">
        <v>14</v>
      </c>
      <c r="F232" t="s">
        <v>15</v>
      </c>
      <c r="G232">
        <v>5</v>
      </c>
      <c r="H232" t="s">
        <v>389</v>
      </c>
      <c r="I232" t="s">
        <v>9</v>
      </c>
      <c r="J232" s="1" t="s">
        <v>390</v>
      </c>
    </row>
    <row r="233" spans="1:10" ht="30" x14ac:dyDescent="0.25">
      <c r="A233">
        <v>253</v>
      </c>
      <c r="B233" t="s">
        <v>17</v>
      </c>
      <c r="C233" t="s">
        <v>391</v>
      </c>
      <c r="D233" t="s">
        <v>144</v>
      </c>
      <c r="E233" t="s">
        <v>14</v>
      </c>
      <c r="F233" t="s">
        <v>23</v>
      </c>
      <c r="G233">
        <v>3</v>
      </c>
      <c r="H233" t="s">
        <v>669</v>
      </c>
      <c r="I233" t="s">
        <v>9</v>
      </c>
      <c r="J233" s="1" t="s">
        <v>392</v>
      </c>
    </row>
    <row r="234" spans="1:10" ht="30" x14ac:dyDescent="0.25">
      <c r="A234">
        <v>254</v>
      </c>
      <c r="B234" t="s">
        <v>17</v>
      </c>
      <c r="C234" t="s">
        <v>393</v>
      </c>
      <c r="D234" t="s">
        <v>29</v>
      </c>
      <c r="E234" t="s">
        <v>6</v>
      </c>
      <c r="F234" t="s">
        <v>15</v>
      </c>
      <c r="G234">
        <v>3</v>
      </c>
      <c r="H234" t="s">
        <v>394</v>
      </c>
      <c r="I234" t="s">
        <v>9</v>
      </c>
      <c r="J234" s="1" t="s">
        <v>395</v>
      </c>
    </row>
    <row r="235" spans="1:10" x14ac:dyDescent="0.25">
      <c r="A235">
        <v>255</v>
      </c>
      <c r="B235" t="s">
        <v>17</v>
      </c>
      <c r="C235" t="s">
        <v>396</v>
      </c>
      <c r="D235" t="s">
        <v>19</v>
      </c>
      <c r="E235" t="s">
        <v>14</v>
      </c>
      <c r="F235" t="s">
        <v>15</v>
      </c>
      <c r="G235">
        <v>5</v>
      </c>
      <c r="H235" t="s">
        <v>113</v>
      </c>
      <c r="I235" t="s">
        <v>9</v>
      </c>
    </row>
    <row r="236" spans="1:10" ht="30" x14ac:dyDescent="0.25">
      <c r="A236">
        <v>256</v>
      </c>
      <c r="B236" t="s">
        <v>17</v>
      </c>
      <c r="C236" t="s">
        <v>397</v>
      </c>
      <c r="D236" t="s">
        <v>19</v>
      </c>
      <c r="E236" t="s">
        <v>14</v>
      </c>
      <c r="F236" t="s">
        <v>15</v>
      </c>
      <c r="G236">
        <v>4</v>
      </c>
      <c r="H236" t="s">
        <v>654</v>
      </c>
      <c r="I236" t="s">
        <v>9</v>
      </c>
      <c r="J236" s="1" t="s">
        <v>398</v>
      </c>
    </row>
    <row r="237" spans="1:10" x14ac:dyDescent="0.25">
      <c r="A237">
        <v>257</v>
      </c>
      <c r="B237" t="s">
        <v>3</v>
      </c>
      <c r="C237" t="s">
        <v>320</v>
      </c>
      <c r="D237" t="s">
        <v>239</v>
      </c>
      <c r="E237" t="s">
        <v>6</v>
      </c>
      <c r="F237" t="s">
        <v>7</v>
      </c>
      <c r="G237">
        <v>3</v>
      </c>
      <c r="H237" t="s">
        <v>670</v>
      </c>
      <c r="I237" t="s">
        <v>9</v>
      </c>
      <c r="J237" s="1" t="s">
        <v>399</v>
      </c>
    </row>
    <row r="238" spans="1:10" x14ac:dyDescent="0.25">
      <c r="A238">
        <v>258</v>
      </c>
      <c r="B238" t="s">
        <v>3</v>
      </c>
      <c r="C238" t="s">
        <v>400</v>
      </c>
      <c r="D238" t="s">
        <v>401</v>
      </c>
      <c r="E238" t="s">
        <v>14</v>
      </c>
      <c r="F238" t="s">
        <v>23</v>
      </c>
      <c r="G238">
        <v>2</v>
      </c>
      <c r="H238" t="s">
        <v>402</v>
      </c>
      <c r="I238" t="s">
        <v>40</v>
      </c>
      <c r="J238" s="1" t="s">
        <v>403</v>
      </c>
    </row>
    <row r="239" spans="1:10" x14ac:dyDescent="0.25">
      <c r="A239">
        <v>259</v>
      </c>
      <c r="B239" t="s">
        <v>17</v>
      </c>
      <c r="C239" t="s">
        <v>404</v>
      </c>
      <c r="D239" t="s">
        <v>136</v>
      </c>
      <c r="E239" t="s">
        <v>6</v>
      </c>
      <c r="F239" t="s">
        <v>15</v>
      </c>
      <c r="G239">
        <v>5</v>
      </c>
      <c r="H239" t="s">
        <v>35</v>
      </c>
      <c r="I239" t="s">
        <v>9</v>
      </c>
    </row>
    <row r="240" spans="1:10" x14ac:dyDescent="0.25">
      <c r="A240">
        <v>260</v>
      </c>
      <c r="B240" t="s">
        <v>3</v>
      </c>
      <c r="C240" t="s">
        <v>405</v>
      </c>
      <c r="D240" t="s">
        <v>259</v>
      </c>
      <c r="E240" t="s">
        <v>6</v>
      </c>
      <c r="F240" t="s">
        <v>15</v>
      </c>
      <c r="G240">
        <v>1</v>
      </c>
      <c r="H240" t="s">
        <v>656</v>
      </c>
      <c r="I240" t="s">
        <v>9</v>
      </c>
      <c r="J240" s="1" t="s">
        <v>406</v>
      </c>
    </row>
    <row r="241" spans="1:10" x14ac:dyDescent="0.25">
      <c r="A241">
        <v>261</v>
      </c>
      <c r="B241" t="s">
        <v>17</v>
      </c>
      <c r="C241" t="s">
        <v>407</v>
      </c>
      <c r="D241" t="s">
        <v>19</v>
      </c>
      <c r="E241" t="s">
        <v>6</v>
      </c>
      <c r="F241" t="s">
        <v>15</v>
      </c>
      <c r="G241">
        <v>5</v>
      </c>
      <c r="H241" t="s">
        <v>646</v>
      </c>
      <c r="I241" t="s">
        <v>9</v>
      </c>
    </row>
    <row r="242" spans="1:10" x14ac:dyDescent="0.25">
      <c r="A242">
        <v>262</v>
      </c>
      <c r="B242" t="s">
        <v>17</v>
      </c>
      <c r="C242" t="s">
        <v>408</v>
      </c>
      <c r="D242" t="s">
        <v>33</v>
      </c>
      <c r="E242" t="s">
        <v>14</v>
      </c>
      <c r="F242" t="s">
        <v>15</v>
      </c>
      <c r="G242">
        <v>5</v>
      </c>
      <c r="H242" t="s">
        <v>35</v>
      </c>
      <c r="I242" t="s">
        <v>26</v>
      </c>
      <c r="J242" s="1" t="s">
        <v>409</v>
      </c>
    </row>
    <row r="243" spans="1:10" x14ac:dyDescent="0.25">
      <c r="A243">
        <v>263</v>
      </c>
      <c r="B243" t="s">
        <v>17</v>
      </c>
      <c r="C243" t="s">
        <v>410</v>
      </c>
      <c r="D243" t="s">
        <v>85</v>
      </c>
      <c r="E243" t="s">
        <v>6</v>
      </c>
      <c r="F243" t="s">
        <v>7</v>
      </c>
      <c r="G243">
        <v>4</v>
      </c>
      <c r="H243" t="s">
        <v>86</v>
      </c>
      <c r="I243" t="s">
        <v>9</v>
      </c>
    </row>
    <row r="244" spans="1:10" x14ac:dyDescent="0.25">
      <c r="A244">
        <v>264</v>
      </c>
      <c r="B244" t="s">
        <v>3</v>
      </c>
      <c r="C244" t="s">
        <v>411</v>
      </c>
      <c r="D244" t="s">
        <v>412</v>
      </c>
      <c r="E244" t="s">
        <v>14</v>
      </c>
      <c r="F244" t="s">
        <v>15</v>
      </c>
      <c r="G244">
        <v>2</v>
      </c>
      <c r="H244" t="s">
        <v>413</v>
      </c>
      <c r="I244" t="s">
        <v>120</v>
      </c>
    </row>
    <row r="245" spans="1:10" ht="45" x14ac:dyDescent="0.25">
      <c r="A245">
        <v>265</v>
      </c>
      <c r="B245" t="s">
        <v>3</v>
      </c>
      <c r="C245" t="s">
        <v>414</v>
      </c>
      <c r="D245" t="s">
        <v>261</v>
      </c>
      <c r="E245" t="s">
        <v>6</v>
      </c>
      <c r="F245" t="s">
        <v>15</v>
      </c>
      <c r="G245">
        <v>1</v>
      </c>
      <c r="H245" t="s">
        <v>53</v>
      </c>
      <c r="I245" t="s">
        <v>9</v>
      </c>
      <c r="J245" s="1" t="s">
        <v>415</v>
      </c>
    </row>
    <row r="246" spans="1:10" ht="30" x14ac:dyDescent="0.25">
      <c r="A246">
        <v>266</v>
      </c>
      <c r="B246" t="s">
        <v>17</v>
      </c>
      <c r="C246" t="s">
        <v>416</v>
      </c>
      <c r="D246" t="s">
        <v>29</v>
      </c>
      <c r="E246" t="s">
        <v>14</v>
      </c>
      <c r="F246" t="s">
        <v>15</v>
      </c>
      <c r="G246">
        <v>5</v>
      </c>
      <c r="H246" t="s">
        <v>417</v>
      </c>
      <c r="I246" t="s">
        <v>9</v>
      </c>
      <c r="J246" s="1" t="s">
        <v>418</v>
      </c>
    </row>
    <row r="247" spans="1:10" ht="30" x14ac:dyDescent="0.25">
      <c r="A247">
        <v>267</v>
      </c>
      <c r="B247" t="s">
        <v>17</v>
      </c>
      <c r="C247" t="s">
        <v>419</v>
      </c>
      <c r="D247" t="s">
        <v>29</v>
      </c>
      <c r="E247" t="s">
        <v>14</v>
      </c>
      <c r="F247" t="s">
        <v>15</v>
      </c>
      <c r="G247">
        <v>4</v>
      </c>
      <c r="H247" t="s">
        <v>274</v>
      </c>
      <c r="I247" t="s">
        <v>9</v>
      </c>
      <c r="J247" s="1" t="s">
        <v>420</v>
      </c>
    </row>
    <row r="248" spans="1:10" ht="30" x14ac:dyDescent="0.25">
      <c r="A248">
        <v>268</v>
      </c>
      <c r="B248" t="s">
        <v>17</v>
      </c>
      <c r="C248" t="s">
        <v>421</v>
      </c>
      <c r="D248" t="s">
        <v>19</v>
      </c>
      <c r="E248" t="s">
        <v>6</v>
      </c>
      <c r="F248" t="s">
        <v>15</v>
      </c>
      <c r="G248">
        <v>3</v>
      </c>
      <c r="H248" t="s">
        <v>60</v>
      </c>
      <c r="I248" t="s">
        <v>9</v>
      </c>
      <c r="J248" s="1" t="s">
        <v>422</v>
      </c>
    </row>
    <row r="249" spans="1:10" x14ac:dyDescent="0.25">
      <c r="A249">
        <v>269</v>
      </c>
      <c r="B249" t="s">
        <v>17</v>
      </c>
      <c r="C249" t="s">
        <v>423</v>
      </c>
      <c r="D249" t="s">
        <v>29</v>
      </c>
      <c r="E249" t="s">
        <v>14</v>
      </c>
      <c r="F249" t="s">
        <v>15</v>
      </c>
      <c r="G249">
        <v>5</v>
      </c>
      <c r="H249" t="s">
        <v>115</v>
      </c>
      <c r="I249" t="s">
        <v>424</v>
      </c>
      <c r="J249" s="1" t="s">
        <v>425</v>
      </c>
    </row>
    <row r="250" spans="1:10" x14ac:dyDescent="0.25">
      <c r="A250">
        <v>270</v>
      </c>
      <c r="B250" t="s">
        <v>17</v>
      </c>
      <c r="C250" t="s">
        <v>426</v>
      </c>
      <c r="D250" t="s">
        <v>29</v>
      </c>
      <c r="E250" t="s">
        <v>14</v>
      </c>
      <c r="F250" t="s">
        <v>34</v>
      </c>
      <c r="G250">
        <v>5</v>
      </c>
      <c r="H250" t="s">
        <v>427</v>
      </c>
      <c r="I250" t="s">
        <v>120</v>
      </c>
    </row>
    <row r="251" spans="1:10" x14ac:dyDescent="0.25">
      <c r="A251">
        <v>271</v>
      </c>
      <c r="B251" t="s">
        <v>3</v>
      </c>
      <c r="C251" t="s">
        <v>428</v>
      </c>
      <c r="D251" t="s">
        <v>206</v>
      </c>
      <c r="E251" t="s">
        <v>14</v>
      </c>
      <c r="F251" t="s">
        <v>15</v>
      </c>
      <c r="G251">
        <v>4</v>
      </c>
      <c r="H251" t="s">
        <v>35</v>
      </c>
      <c r="I251" t="s">
        <v>9</v>
      </c>
    </row>
    <row r="252" spans="1:10" x14ac:dyDescent="0.25">
      <c r="A252">
        <v>272</v>
      </c>
      <c r="B252" t="s">
        <v>17</v>
      </c>
      <c r="C252" t="s">
        <v>429</v>
      </c>
      <c r="D252" t="s">
        <v>19</v>
      </c>
      <c r="E252" t="s">
        <v>6</v>
      </c>
      <c r="F252" t="s">
        <v>34</v>
      </c>
      <c r="G252">
        <v>5</v>
      </c>
      <c r="H252" t="s">
        <v>663</v>
      </c>
      <c r="I252" t="s">
        <v>9</v>
      </c>
    </row>
    <row r="253" spans="1:10" x14ac:dyDescent="0.25">
      <c r="A253">
        <v>273</v>
      </c>
      <c r="B253" t="s">
        <v>17</v>
      </c>
      <c r="C253" t="s">
        <v>430</v>
      </c>
      <c r="D253" t="s">
        <v>33</v>
      </c>
      <c r="E253" t="s">
        <v>14</v>
      </c>
      <c r="F253" t="s">
        <v>34</v>
      </c>
      <c r="G253">
        <v>5</v>
      </c>
      <c r="H253" t="s">
        <v>60</v>
      </c>
      <c r="I253" t="s">
        <v>26</v>
      </c>
    </row>
    <row r="254" spans="1:10" ht="30" x14ac:dyDescent="0.25">
      <c r="A254">
        <v>274</v>
      </c>
      <c r="B254" t="s">
        <v>3</v>
      </c>
      <c r="C254" t="s">
        <v>431</v>
      </c>
      <c r="D254" t="s">
        <v>3</v>
      </c>
      <c r="E254" t="s">
        <v>14</v>
      </c>
      <c r="F254" t="s">
        <v>15</v>
      </c>
      <c r="G254">
        <v>3</v>
      </c>
      <c r="H254" t="s">
        <v>663</v>
      </c>
      <c r="I254" t="s">
        <v>9</v>
      </c>
      <c r="J254" s="1" t="s">
        <v>432</v>
      </c>
    </row>
    <row r="255" spans="1:10" x14ac:dyDescent="0.25">
      <c r="A255">
        <v>275</v>
      </c>
      <c r="B255" t="s">
        <v>17</v>
      </c>
      <c r="C255" t="s">
        <v>433</v>
      </c>
      <c r="D255" t="s">
        <v>19</v>
      </c>
      <c r="E255" t="s">
        <v>6</v>
      </c>
      <c r="F255" t="s">
        <v>15</v>
      </c>
      <c r="G255">
        <v>2</v>
      </c>
      <c r="H255" t="s">
        <v>654</v>
      </c>
      <c r="I255" t="s">
        <v>9</v>
      </c>
      <c r="J255" s="1" t="s">
        <v>434</v>
      </c>
    </row>
    <row r="256" spans="1:10" x14ac:dyDescent="0.25">
      <c r="A256">
        <v>276</v>
      </c>
      <c r="B256" t="s">
        <v>17</v>
      </c>
      <c r="C256" t="s">
        <v>435</v>
      </c>
      <c r="D256" t="s">
        <v>85</v>
      </c>
      <c r="E256" t="s">
        <v>14</v>
      </c>
      <c r="F256" t="s">
        <v>15</v>
      </c>
      <c r="G256">
        <v>3</v>
      </c>
      <c r="H256" t="s">
        <v>86</v>
      </c>
      <c r="I256" t="s">
        <v>9</v>
      </c>
    </row>
    <row r="257" spans="1:10" x14ac:dyDescent="0.25">
      <c r="A257">
        <v>277</v>
      </c>
      <c r="B257" t="s">
        <v>17</v>
      </c>
      <c r="C257" t="s">
        <v>436</v>
      </c>
      <c r="D257" t="s">
        <v>19</v>
      </c>
      <c r="E257" t="s">
        <v>14</v>
      </c>
      <c r="F257" t="s">
        <v>15</v>
      </c>
      <c r="G257">
        <v>4</v>
      </c>
      <c r="H257" t="s">
        <v>654</v>
      </c>
      <c r="I257" t="s">
        <v>9</v>
      </c>
      <c r="J257" s="1" t="s">
        <v>437</v>
      </c>
    </row>
    <row r="258" spans="1:10" x14ac:dyDescent="0.25">
      <c r="A258">
        <v>278</v>
      </c>
      <c r="B258" t="s">
        <v>17</v>
      </c>
      <c r="C258" t="s">
        <v>438</v>
      </c>
      <c r="D258" t="s">
        <v>168</v>
      </c>
      <c r="E258" t="s">
        <v>14</v>
      </c>
      <c r="F258" t="s">
        <v>15</v>
      </c>
      <c r="G258">
        <v>2</v>
      </c>
      <c r="H258" t="s">
        <v>39</v>
      </c>
      <c r="I258" t="s">
        <v>9</v>
      </c>
      <c r="J258" s="1" t="s">
        <v>439</v>
      </c>
    </row>
    <row r="259" spans="1:10" x14ac:dyDescent="0.25">
      <c r="A259">
        <v>279</v>
      </c>
      <c r="B259" t="s">
        <v>11</v>
      </c>
      <c r="C259" t="s">
        <v>440</v>
      </c>
      <c r="D259" t="s">
        <v>441</v>
      </c>
      <c r="E259" t="s">
        <v>14</v>
      </c>
      <c r="F259" t="s">
        <v>15</v>
      </c>
      <c r="G259">
        <v>5</v>
      </c>
      <c r="H259" t="s">
        <v>668</v>
      </c>
      <c r="I259" t="s">
        <v>9</v>
      </c>
    </row>
    <row r="260" spans="1:10" x14ac:dyDescent="0.25">
      <c r="A260">
        <v>280</v>
      </c>
      <c r="B260" t="s">
        <v>17</v>
      </c>
      <c r="C260" t="s">
        <v>442</v>
      </c>
      <c r="D260" t="s">
        <v>443</v>
      </c>
      <c r="E260" t="s">
        <v>14</v>
      </c>
      <c r="F260" t="s">
        <v>15</v>
      </c>
      <c r="G260">
        <v>5</v>
      </c>
      <c r="H260" t="s">
        <v>60</v>
      </c>
      <c r="I260" t="s">
        <v>9</v>
      </c>
      <c r="J260" s="1" t="s">
        <v>444</v>
      </c>
    </row>
    <row r="261" spans="1:10" x14ac:dyDescent="0.25">
      <c r="A261">
        <v>281</v>
      </c>
      <c r="B261" t="s">
        <v>3</v>
      </c>
      <c r="C261" t="s">
        <v>445</v>
      </c>
      <c r="D261" t="s">
        <v>446</v>
      </c>
      <c r="E261" t="s">
        <v>14</v>
      </c>
      <c r="F261" t="s">
        <v>15</v>
      </c>
      <c r="G261">
        <v>5</v>
      </c>
      <c r="H261" t="s">
        <v>663</v>
      </c>
      <c r="I261" t="s">
        <v>313</v>
      </c>
    </row>
    <row r="262" spans="1:10" x14ac:dyDescent="0.25">
      <c r="A262">
        <v>282</v>
      </c>
      <c r="B262" t="s">
        <v>3</v>
      </c>
      <c r="C262" t="s">
        <v>154</v>
      </c>
      <c r="D262" t="s">
        <v>259</v>
      </c>
      <c r="E262" t="s">
        <v>6</v>
      </c>
      <c r="F262" t="s">
        <v>15</v>
      </c>
      <c r="G262">
        <v>1</v>
      </c>
      <c r="H262" t="s">
        <v>645</v>
      </c>
      <c r="I262" t="s">
        <v>9</v>
      </c>
    </row>
    <row r="263" spans="1:10" x14ac:dyDescent="0.25">
      <c r="A263">
        <v>283</v>
      </c>
      <c r="B263" t="s">
        <v>17</v>
      </c>
      <c r="C263" t="s">
        <v>447</v>
      </c>
      <c r="D263" t="s">
        <v>19</v>
      </c>
      <c r="E263" t="s">
        <v>14</v>
      </c>
      <c r="F263" t="s">
        <v>15</v>
      </c>
      <c r="G263">
        <v>4</v>
      </c>
      <c r="H263" t="s">
        <v>656</v>
      </c>
      <c r="I263" t="s">
        <v>9</v>
      </c>
      <c r="J263" s="1" t="s">
        <v>448</v>
      </c>
    </row>
    <row r="264" spans="1:10" ht="45" x14ac:dyDescent="0.25">
      <c r="A264">
        <v>284</v>
      </c>
      <c r="B264" t="s">
        <v>11</v>
      </c>
      <c r="C264" t="s">
        <v>449</v>
      </c>
      <c r="D264" t="s">
        <v>450</v>
      </c>
      <c r="E264" t="s">
        <v>14</v>
      </c>
      <c r="F264" t="s">
        <v>15</v>
      </c>
      <c r="G264">
        <v>1</v>
      </c>
      <c r="H264" t="s">
        <v>8</v>
      </c>
      <c r="I264" t="s">
        <v>120</v>
      </c>
      <c r="J264" s="1" t="s">
        <v>451</v>
      </c>
    </row>
    <row r="265" spans="1:10" x14ac:dyDescent="0.25">
      <c r="A265">
        <v>285</v>
      </c>
      <c r="B265" t="s">
        <v>17</v>
      </c>
      <c r="C265" t="s">
        <v>452</v>
      </c>
      <c r="D265" t="s">
        <v>29</v>
      </c>
      <c r="E265" t="s">
        <v>14</v>
      </c>
      <c r="F265" t="s">
        <v>15</v>
      </c>
      <c r="G265">
        <v>5</v>
      </c>
      <c r="H265" t="s">
        <v>79</v>
      </c>
      <c r="I265" t="s">
        <v>26</v>
      </c>
      <c r="J265" s="1" t="s">
        <v>453</v>
      </c>
    </row>
    <row r="266" spans="1:10" ht="30" x14ac:dyDescent="0.25">
      <c r="A266">
        <v>286</v>
      </c>
      <c r="B266" t="s">
        <v>17</v>
      </c>
      <c r="C266" t="s">
        <v>18</v>
      </c>
      <c r="D266" t="s">
        <v>19</v>
      </c>
      <c r="E266" t="s">
        <v>6</v>
      </c>
      <c r="F266" t="s">
        <v>15</v>
      </c>
      <c r="G266">
        <v>3</v>
      </c>
      <c r="H266" t="s">
        <v>35</v>
      </c>
      <c r="I266" t="s">
        <v>9</v>
      </c>
      <c r="J266" s="1" t="s">
        <v>454</v>
      </c>
    </row>
    <row r="267" spans="1:10" x14ac:dyDescent="0.25">
      <c r="A267">
        <v>287</v>
      </c>
      <c r="B267" t="s">
        <v>17</v>
      </c>
      <c r="C267" t="s">
        <v>455</v>
      </c>
      <c r="D267" t="s">
        <v>33</v>
      </c>
      <c r="E267" t="s">
        <v>14</v>
      </c>
      <c r="F267" t="s">
        <v>34</v>
      </c>
      <c r="G267">
        <v>5</v>
      </c>
      <c r="H267" t="s">
        <v>35</v>
      </c>
      <c r="I267" t="s">
        <v>26</v>
      </c>
    </row>
    <row r="268" spans="1:10" x14ac:dyDescent="0.25">
      <c r="A268">
        <v>288</v>
      </c>
      <c r="B268" t="s">
        <v>3</v>
      </c>
      <c r="C268" t="s">
        <v>382</v>
      </c>
      <c r="D268" t="s">
        <v>259</v>
      </c>
      <c r="E268" t="s">
        <v>14</v>
      </c>
      <c r="F268" t="s">
        <v>23</v>
      </c>
      <c r="G268">
        <v>2</v>
      </c>
      <c r="H268" t="s">
        <v>655</v>
      </c>
      <c r="I268" t="s">
        <v>9</v>
      </c>
    </row>
    <row r="269" spans="1:10" ht="30" x14ac:dyDescent="0.25">
      <c r="A269">
        <v>289</v>
      </c>
      <c r="B269" t="s">
        <v>17</v>
      </c>
      <c r="C269" t="s">
        <v>456</v>
      </c>
      <c r="D269" t="s">
        <v>259</v>
      </c>
      <c r="E269" t="s">
        <v>6</v>
      </c>
      <c r="F269" t="s">
        <v>15</v>
      </c>
      <c r="G269">
        <v>3</v>
      </c>
      <c r="H269" t="s">
        <v>670</v>
      </c>
      <c r="I269" t="s">
        <v>26</v>
      </c>
      <c r="J269" s="1" t="s">
        <v>457</v>
      </c>
    </row>
    <row r="270" spans="1:10" x14ac:dyDescent="0.25">
      <c r="A270">
        <v>290</v>
      </c>
      <c r="B270" t="s">
        <v>17</v>
      </c>
      <c r="C270" t="s">
        <v>458</v>
      </c>
      <c r="D270" t="s">
        <v>19</v>
      </c>
      <c r="E270" t="s">
        <v>14</v>
      </c>
      <c r="F270" t="s">
        <v>15</v>
      </c>
      <c r="G270">
        <v>5</v>
      </c>
      <c r="H270" t="s">
        <v>656</v>
      </c>
      <c r="I270" t="s">
        <v>9</v>
      </c>
    </row>
    <row r="271" spans="1:10" x14ac:dyDescent="0.25">
      <c r="A271">
        <v>291</v>
      </c>
      <c r="B271" t="s">
        <v>17</v>
      </c>
      <c r="C271" t="s">
        <v>459</v>
      </c>
      <c r="D271" t="s">
        <v>33</v>
      </c>
      <c r="E271" t="s">
        <v>14</v>
      </c>
      <c r="F271" t="s">
        <v>34</v>
      </c>
      <c r="G271">
        <v>5</v>
      </c>
      <c r="H271" t="s">
        <v>60</v>
      </c>
      <c r="I271" t="s">
        <v>26</v>
      </c>
    </row>
    <row r="272" spans="1:10" x14ac:dyDescent="0.25">
      <c r="A272">
        <v>292</v>
      </c>
      <c r="B272" t="s">
        <v>3</v>
      </c>
      <c r="C272" t="s">
        <v>460</v>
      </c>
      <c r="D272" t="s">
        <v>144</v>
      </c>
      <c r="E272" t="s">
        <v>6</v>
      </c>
      <c r="F272" t="s">
        <v>15</v>
      </c>
      <c r="G272">
        <v>5</v>
      </c>
      <c r="H272" t="s">
        <v>671</v>
      </c>
      <c r="I272" t="s">
        <v>120</v>
      </c>
    </row>
    <row r="273" spans="1:10" ht="30" x14ac:dyDescent="0.25">
      <c r="A273">
        <v>293</v>
      </c>
      <c r="B273" t="s">
        <v>17</v>
      </c>
      <c r="C273" t="s">
        <v>461</v>
      </c>
      <c r="D273" t="s">
        <v>19</v>
      </c>
      <c r="E273" t="s">
        <v>6</v>
      </c>
      <c r="F273" t="s">
        <v>15</v>
      </c>
      <c r="G273">
        <v>3</v>
      </c>
      <c r="H273" t="s">
        <v>656</v>
      </c>
      <c r="I273" t="s">
        <v>9</v>
      </c>
      <c r="J273" s="1" t="s">
        <v>462</v>
      </c>
    </row>
    <row r="274" spans="1:10" x14ac:dyDescent="0.25">
      <c r="A274">
        <v>294</v>
      </c>
      <c r="B274" t="s">
        <v>11</v>
      </c>
      <c r="C274" t="s">
        <v>440</v>
      </c>
      <c r="D274" t="s">
        <v>441</v>
      </c>
      <c r="E274" t="s">
        <v>14</v>
      </c>
      <c r="F274" t="s">
        <v>15</v>
      </c>
      <c r="G274">
        <v>5</v>
      </c>
      <c r="H274" t="s">
        <v>660</v>
      </c>
      <c r="I274" t="s">
        <v>9</v>
      </c>
    </row>
    <row r="275" spans="1:10" ht="30" x14ac:dyDescent="0.25">
      <c r="A275">
        <v>295</v>
      </c>
      <c r="B275" t="s">
        <v>11</v>
      </c>
      <c r="C275" t="s">
        <v>463</v>
      </c>
      <c r="D275" t="s">
        <v>29</v>
      </c>
      <c r="E275" t="s">
        <v>6</v>
      </c>
      <c r="F275" t="s">
        <v>15</v>
      </c>
      <c r="G275">
        <v>2</v>
      </c>
      <c r="H275" t="s">
        <v>115</v>
      </c>
      <c r="I275" t="s">
        <v>9</v>
      </c>
      <c r="J275" s="1" t="s">
        <v>464</v>
      </c>
    </row>
    <row r="276" spans="1:10" x14ac:dyDescent="0.25">
      <c r="A276">
        <v>296</v>
      </c>
      <c r="B276" t="s">
        <v>17</v>
      </c>
      <c r="C276" t="s">
        <v>465</v>
      </c>
      <c r="D276" t="s">
        <v>29</v>
      </c>
      <c r="E276" t="s">
        <v>14</v>
      </c>
      <c r="F276" t="s">
        <v>15</v>
      </c>
      <c r="G276">
        <v>4</v>
      </c>
      <c r="H276" t="s">
        <v>253</v>
      </c>
      <c r="I276" t="s">
        <v>75</v>
      </c>
    </row>
    <row r="277" spans="1:10" ht="45" x14ac:dyDescent="0.25">
      <c r="A277">
        <v>297</v>
      </c>
      <c r="B277" t="s">
        <v>11</v>
      </c>
      <c r="C277" t="s">
        <v>405</v>
      </c>
      <c r="D277" t="s">
        <v>259</v>
      </c>
      <c r="E277" t="s">
        <v>14</v>
      </c>
      <c r="F277" t="s">
        <v>23</v>
      </c>
      <c r="G277">
        <v>1</v>
      </c>
      <c r="H277" t="s">
        <v>63</v>
      </c>
      <c r="I277" t="s">
        <v>9</v>
      </c>
      <c r="J277" s="1" t="s">
        <v>466</v>
      </c>
    </row>
    <row r="278" spans="1:10" x14ac:dyDescent="0.25">
      <c r="A278">
        <v>298</v>
      </c>
      <c r="B278" t="s">
        <v>17</v>
      </c>
      <c r="C278" t="s">
        <v>467</v>
      </c>
      <c r="D278" t="s">
        <v>19</v>
      </c>
      <c r="E278" t="s">
        <v>14</v>
      </c>
      <c r="F278" t="s">
        <v>15</v>
      </c>
      <c r="G278">
        <v>5</v>
      </c>
      <c r="H278" t="s">
        <v>117</v>
      </c>
      <c r="I278" t="s">
        <v>9</v>
      </c>
    </row>
    <row r="279" spans="1:10" ht="30" x14ac:dyDescent="0.25">
      <c r="A279">
        <v>299</v>
      </c>
      <c r="B279" t="s">
        <v>17</v>
      </c>
      <c r="C279" t="s">
        <v>468</v>
      </c>
      <c r="D279" t="s">
        <v>168</v>
      </c>
      <c r="E279" t="s">
        <v>14</v>
      </c>
      <c r="F279" t="s">
        <v>23</v>
      </c>
      <c r="G279">
        <v>4</v>
      </c>
      <c r="H279" t="s">
        <v>469</v>
      </c>
      <c r="I279" t="s">
        <v>9</v>
      </c>
      <c r="J279" s="1" t="s">
        <v>470</v>
      </c>
    </row>
    <row r="280" spans="1:10" x14ac:dyDescent="0.25">
      <c r="A280">
        <v>300</v>
      </c>
      <c r="B280" t="s">
        <v>17</v>
      </c>
      <c r="C280" t="s">
        <v>471</v>
      </c>
      <c r="D280" t="s">
        <v>290</v>
      </c>
      <c r="E280" t="s">
        <v>6</v>
      </c>
      <c r="F280" t="s">
        <v>15</v>
      </c>
      <c r="G280">
        <v>3</v>
      </c>
      <c r="H280" t="s">
        <v>86</v>
      </c>
      <c r="I280" t="s">
        <v>9</v>
      </c>
    </row>
    <row r="281" spans="1:10" x14ac:dyDescent="0.25">
      <c r="A281">
        <v>301</v>
      </c>
      <c r="B281" t="s">
        <v>17</v>
      </c>
      <c r="C281" t="s">
        <v>541</v>
      </c>
      <c r="D281" t="s">
        <v>19</v>
      </c>
      <c r="E281" t="s">
        <v>6</v>
      </c>
      <c r="F281" t="s">
        <v>15</v>
      </c>
      <c r="G281">
        <v>5</v>
      </c>
      <c r="H281" t="s">
        <v>115</v>
      </c>
      <c r="I281" t="s">
        <v>9</v>
      </c>
      <c r="J281" s="1" t="s">
        <v>542</v>
      </c>
    </row>
    <row r="282" spans="1:10" ht="30" x14ac:dyDescent="0.25">
      <c r="A282">
        <v>302</v>
      </c>
      <c r="B282" t="s">
        <v>11</v>
      </c>
      <c r="C282" t="s">
        <v>543</v>
      </c>
      <c r="D282" t="s">
        <v>544</v>
      </c>
      <c r="E282" t="s">
        <v>6</v>
      </c>
      <c r="F282" t="s">
        <v>15</v>
      </c>
      <c r="G282">
        <v>1</v>
      </c>
      <c r="H282" t="s">
        <v>545</v>
      </c>
      <c r="I282" t="s">
        <v>40</v>
      </c>
      <c r="J282" s="1" t="s">
        <v>546</v>
      </c>
    </row>
    <row r="283" spans="1:10" ht="30" x14ac:dyDescent="0.25">
      <c r="A283">
        <v>303</v>
      </c>
      <c r="B283" t="s">
        <v>17</v>
      </c>
      <c r="C283" t="s">
        <v>547</v>
      </c>
      <c r="D283" t="s">
        <v>29</v>
      </c>
      <c r="E283" t="s">
        <v>6</v>
      </c>
      <c r="F283" t="s">
        <v>15</v>
      </c>
      <c r="G283">
        <v>4</v>
      </c>
      <c r="H283" t="s">
        <v>253</v>
      </c>
      <c r="I283" t="s">
        <v>9</v>
      </c>
      <c r="J283" s="1" t="s">
        <v>548</v>
      </c>
    </row>
    <row r="284" spans="1:10" ht="30" x14ac:dyDescent="0.25">
      <c r="A284">
        <v>304</v>
      </c>
      <c r="B284" t="s">
        <v>3</v>
      </c>
      <c r="C284" t="s">
        <v>175</v>
      </c>
      <c r="D284" t="s">
        <v>259</v>
      </c>
      <c r="E284" t="s">
        <v>14</v>
      </c>
      <c r="F284" t="s">
        <v>15</v>
      </c>
      <c r="G284">
        <v>3</v>
      </c>
      <c r="H284" t="s">
        <v>670</v>
      </c>
      <c r="I284" t="s">
        <v>40</v>
      </c>
      <c r="J284" s="1" t="s">
        <v>549</v>
      </c>
    </row>
    <row r="285" spans="1:10" x14ac:dyDescent="0.25">
      <c r="A285">
        <v>305</v>
      </c>
      <c r="B285" t="s">
        <v>3</v>
      </c>
      <c r="C285" t="s">
        <v>550</v>
      </c>
      <c r="D285" t="s">
        <v>144</v>
      </c>
      <c r="E285" t="s">
        <v>6</v>
      </c>
      <c r="F285" t="s">
        <v>7</v>
      </c>
      <c r="G285">
        <v>3</v>
      </c>
      <c r="H285" t="s">
        <v>658</v>
      </c>
      <c r="I285" t="s">
        <v>120</v>
      </c>
    </row>
    <row r="286" spans="1:10" x14ac:dyDescent="0.25">
      <c r="A286">
        <v>306</v>
      </c>
      <c r="B286" t="s">
        <v>17</v>
      </c>
      <c r="C286" t="s">
        <v>551</v>
      </c>
      <c r="D286" t="s">
        <v>33</v>
      </c>
      <c r="E286" t="s">
        <v>14</v>
      </c>
      <c r="F286" t="s">
        <v>34</v>
      </c>
      <c r="G286">
        <v>5</v>
      </c>
      <c r="H286" t="s">
        <v>60</v>
      </c>
      <c r="I286" t="s">
        <v>26</v>
      </c>
    </row>
    <row r="287" spans="1:10" x14ac:dyDescent="0.25">
      <c r="A287">
        <v>307</v>
      </c>
      <c r="B287" t="s">
        <v>17</v>
      </c>
      <c r="C287" t="s">
        <v>433</v>
      </c>
      <c r="D287" t="s">
        <v>19</v>
      </c>
      <c r="E287" t="s">
        <v>6</v>
      </c>
      <c r="F287" t="s">
        <v>15</v>
      </c>
      <c r="G287">
        <v>2</v>
      </c>
      <c r="H287" t="s">
        <v>658</v>
      </c>
      <c r="I287" t="s">
        <v>9</v>
      </c>
    </row>
    <row r="288" spans="1:10" x14ac:dyDescent="0.25">
      <c r="A288">
        <v>308</v>
      </c>
      <c r="B288" t="s">
        <v>17</v>
      </c>
      <c r="C288" t="s">
        <v>204</v>
      </c>
      <c r="D288" t="s">
        <v>33</v>
      </c>
      <c r="E288" t="s">
        <v>14</v>
      </c>
      <c r="F288" t="s">
        <v>15</v>
      </c>
      <c r="G288">
        <v>5</v>
      </c>
      <c r="H288" t="s">
        <v>646</v>
      </c>
      <c r="I288" t="s">
        <v>9</v>
      </c>
      <c r="J288" s="1" t="s">
        <v>552</v>
      </c>
    </row>
    <row r="289" spans="1:10" x14ac:dyDescent="0.25">
      <c r="A289">
        <v>309</v>
      </c>
      <c r="B289" t="s">
        <v>17</v>
      </c>
      <c r="C289" t="s">
        <v>553</v>
      </c>
      <c r="D289" t="s">
        <v>85</v>
      </c>
      <c r="E289" t="s">
        <v>6</v>
      </c>
      <c r="F289" t="s">
        <v>23</v>
      </c>
      <c r="G289">
        <v>4</v>
      </c>
      <c r="H289" t="s">
        <v>86</v>
      </c>
      <c r="I289" t="s">
        <v>9</v>
      </c>
      <c r="J289" s="1" t="s">
        <v>554</v>
      </c>
    </row>
    <row r="290" spans="1:10" ht="30" x14ac:dyDescent="0.25">
      <c r="A290">
        <v>310</v>
      </c>
      <c r="B290" t="s">
        <v>17</v>
      </c>
      <c r="C290" t="s">
        <v>555</v>
      </c>
      <c r="D290" t="s">
        <v>29</v>
      </c>
      <c r="E290" t="s">
        <v>6</v>
      </c>
      <c r="F290" t="s">
        <v>15</v>
      </c>
      <c r="G290">
        <v>3</v>
      </c>
      <c r="H290" t="s">
        <v>115</v>
      </c>
      <c r="I290" t="s">
        <v>9</v>
      </c>
      <c r="J290" s="1" t="s">
        <v>556</v>
      </c>
    </row>
    <row r="291" spans="1:10" ht="30" x14ac:dyDescent="0.25">
      <c r="A291">
        <v>311</v>
      </c>
      <c r="B291" t="s">
        <v>17</v>
      </c>
      <c r="C291" t="s">
        <v>465</v>
      </c>
      <c r="D291" t="s">
        <v>29</v>
      </c>
      <c r="E291" t="s">
        <v>6</v>
      </c>
      <c r="F291" t="s">
        <v>15</v>
      </c>
      <c r="G291">
        <v>3</v>
      </c>
      <c r="H291" t="s">
        <v>170</v>
      </c>
      <c r="I291" t="s">
        <v>9</v>
      </c>
      <c r="J291" s="1" t="s">
        <v>557</v>
      </c>
    </row>
    <row r="292" spans="1:10" ht="30" x14ac:dyDescent="0.25">
      <c r="A292">
        <v>312</v>
      </c>
      <c r="B292" t="s">
        <v>17</v>
      </c>
      <c r="C292" t="s">
        <v>558</v>
      </c>
      <c r="D292" t="s">
        <v>19</v>
      </c>
      <c r="E292" t="s">
        <v>14</v>
      </c>
      <c r="F292" t="s">
        <v>15</v>
      </c>
      <c r="G292">
        <v>5</v>
      </c>
      <c r="H292" t="s">
        <v>133</v>
      </c>
      <c r="I292" t="s">
        <v>9</v>
      </c>
      <c r="J292" s="1" t="s">
        <v>559</v>
      </c>
    </row>
    <row r="293" spans="1:10" ht="45" x14ac:dyDescent="0.25">
      <c r="A293">
        <v>313</v>
      </c>
      <c r="B293" t="s">
        <v>17</v>
      </c>
      <c r="C293" t="s">
        <v>560</v>
      </c>
      <c r="D293" t="s">
        <v>29</v>
      </c>
      <c r="E293" t="s">
        <v>6</v>
      </c>
      <c r="F293" t="s">
        <v>15</v>
      </c>
      <c r="G293">
        <v>5</v>
      </c>
      <c r="H293" t="s">
        <v>253</v>
      </c>
      <c r="I293" t="s">
        <v>75</v>
      </c>
      <c r="J293" s="1" t="s">
        <v>561</v>
      </c>
    </row>
    <row r="294" spans="1:10" ht="45" x14ac:dyDescent="0.25">
      <c r="A294">
        <v>314</v>
      </c>
      <c r="B294" t="s">
        <v>17</v>
      </c>
      <c r="C294" t="s">
        <v>562</v>
      </c>
      <c r="D294" t="s">
        <v>168</v>
      </c>
      <c r="E294" t="s">
        <v>14</v>
      </c>
      <c r="F294" t="s">
        <v>23</v>
      </c>
      <c r="G294">
        <v>5</v>
      </c>
      <c r="H294" t="s">
        <v>563</v>
      </c>
      <c r="I294" t="s">
        <v>26</v>
      </c>
      <c r="J294" s="1" t="s">
        <v>564</v>
      </c>
    </row>
    <row r="295" spans="1:10" x14ac:dyDescent="0.25">
      <c r="A295">
        <v>315</v>
      </c>
      <c r="B295" t="s">
        <v>17</v>
      </c>
      <c r="C295" t="s">
        <v>565</v>
      </c>
      <c r="D295" t="s">
        <v>29</v>
      </c>
      <c r="E295" t="s">
        <v>6</v>
      </c>
      <c r="F295" t="s">
        <v>15</v>
      </c>
      <c r="G295">
        <v>5</v>
      </c>
      <c r="H295" t="s">
        <v>417</v>
      </c>
      <c r="I295" t="s">
        <v>9</v>
      </c>
      <c r="J295" s="1" t="s">
        <v>566</v>
      </c>
    </row>
    <row r="296" spans="1:10" x14ac:dyDescent="0.25">
      <c r="A296">
        <v>316</v>
      </c>
      <c r="B296" t="s">
        <v>17</v>
      </c>
      <c r="C296" t="s">
        <v>567</v>
      </c>
      <c r="D296" t="s">
        <v>29</v>
      </c>
      <c r="E296" t="s">
        <v>14</v>
      </c>
      <c r="F296" t="s">
        <v>15</v>
      </c>
      <c r="G296">
        <v>3</v>
      </c>
      <c r="H296" t="s">
        <v>79</v>
      </c>
      <c r="I296" t="s">
        <v>26</v>
      </c>
      <c r="J296" s="1" t="s">
        <v>568</v>
      </c>
    </row>
    <row r="297" spans="1:10" x14ac:dyDescent="0.25">
      <c r="A297">
        <v>317</v>
      </c>
      <c r="B297" t="s">
        <v>17</v>
      </c>
      <c r="C297" t="s">
        <v>569</v>
      </c>
      <c r="D297" t="s">
        <v>29</v>
      </c>
      <c r="E297" t="s">
        <v>14</v>
      </c>
      <c r="F297" t="s">
        <v>15</v>
      </c>
      <c r="G297">
        <v>5</v>
      </c>
      <c r="H297" t="s">
        <v>39</v>
      </c>
      <c r="I297" t="s">
        <v>9</v>
      </c>
    </row>
    <row r="298" spans="1:10" ht="30" x14ac:dyDescent="0.25">
      <c r="A298">
        <v>318</v>
      </c>
      <c r="B298" t="s">
        <v>3</v>
      </c>
      <c r="C298" t="s">
        <v>570</v>
      </c>
      <c r="D298" t="s">
        <v>259</v>
      </c>
      <c r="E298" t="s">
        <v>14</v>
      </c>
      <c r="F298" t="s">
        <v>15</v>
      </c>
      <c r="G298">
        <v>3</v>
      </c>
      <c r="H298" t="s">
        <v>668</v>
      </c>
      <c r="I298" t="s">
        <v>9</v>
      </c>
      <c r="J298" s="1" t="s">
        <v>571</v>
      </c>
    </row>
    <row r="299" spans="1:10" ht="30" x14ac:dyDescent="0.25">
      <c r="A299">
        <v>319</v>
      </c>
      <c r="B299" t="s">
        <v>17</v>
      </c>
      <c r="C299" t="s">
        <v>572</v>
      </c>
      <c r="D299" t="s">
        <v>19</v>
      </c>
      <c r="E299" t="s">
        <v>14</v>
      </c>
      <c r="F299" t="s">
        <v>15</v>
      </c>
      <c r="G299">
        <v>5</v>
      </c>
      <c r="H299" t="s">
        <v>117</v>
      </c>
      <c r="I299" t="s">
        <v>9</v>
      </c>
      <c r="J299" s="1" t="s">
        <v>573</v>
      </c>
    </row>
    <row r="300" spans="1:10" x14ac:dyDescent="0.25">
      <c r="A300">
        <v>320</v>
      </c>
      <c r="B300" t="s">
        <v>17</v>
      </c>
      <c r="C300" t="s">
        <v>574</v>
      </c>
      <c r="D300" t="s">
        <v>19</v>
      </c>
      <c r="E300" t="s">
        <v>6</v>
      </c>
      <c r="F300" t="s">
        <v>15</v>
      </c>
      <c r="G300">
        <v>5</v>
      </c>
      <c r="H300" t="s">
        <v>115</v>
      </c>
      <c r="I300" t="s">
        <v>9</v>
      </c>
      <c r="J300" s="1" t="s">
        <v>575</v>
      </c>
    </row>
    <row r="301" spans="1:10" x14ac:dyDescent="0.25">
      <c r="A301">
        <v>421</v>
      </c>
      <c r="B301" t="s">
        <v>17</v>
      </c>
      <c r="C301" t="s">
        <v>579</v>
      </c>
      <c r="D301" t="s">
        <v>85</v>
      </c>
      <c r="E301" t="s">
        <v>6</v>
      </c>
      <c r="F301" t="s">
        <v>7</v>
      </c>
      <c r="G301">
        <v>4</v>
      </c>
      <c r="H301" t="s">
        <v>8</v>
      </c>
      <c r="I301" t="s">
        <v>9</v>
      </c>
    </row>
    <row r="302" spans="1:10" x14ac:dyDescent="0.25">
      <c r="A302">
        <v>422</v>
      </c>
      <c r="B302" t="s">
        <v>17</v>
      </c>
      <c r="C302" t="s">
        <v>580</v>
      </c>
      <c r="D302" t="s">
        <v>581</v>
      </c>
      <c r="E302" t="s">
        <v>6</v>
      </c>
      <c r="F302" t="s">
        <v>34</v>
      </c>
      <c r="G302">
        <v>3</v>
      </c>
      <c r="H302" t="s">
        <v>582</v>
      </c>
      <c r="I302" t="s">
        <v>9</v>
      </c>
      <c r="J302" s="1" t="s">
        <v>583</v>
      </c>
    </row>
    <row r="303" spans="1:10" x14ac:dyDescent="0.25">
      <c r="A303">
        <v>423</v>
      </c>
      <c r="B303" t="s">
        <v>3</v>
      </c>
      <c r="C303" t="s">
        <v>584</v>
      </c>
      <c r="D303" t="s">
        <v>19</v>
      </c>
      <c r="E303" t="s">
        <v>6</v>
      </c>
      <c r="F303" t="s">
        <v>34</v>
      </c>
      <c r="G303">
        <v>3</v>
      </c>
      <c r="H303" t="s">
        <v>585</v>
      </c>
      <c r="I303" t="s">
        <v>9</v>
      </c>
      <c r="J303" s="1" t="s">
        <v>586</v>
      </c>
    </row>
    <row r="304" spans="1:10" x14ac:dyDescent="0.25">
      <c r="A304">
        <v>424</v>
      </c>
      <c r="B304" t="s">
        <v>3</v>
      </c>
      <c r="C304" t="s">
        <v>587</v>
      </c>
      <c r="D304" t="s">
        <v>19</v>
      </c>
      <c r="E304" t="s">
        <v>6</v>
      </c>
      <c r="F304" t="s">
        <v>34</v>
      </c>
      <c r="G304">
        <v>5</v>
      </c>
      <c r="H304" t="s">
        <v>585</v>
      </c>
      <c r="I304" t="s">
        <v>9</v>
      </c>
    </row>
    <row r="305" spans="1:10" x14ac:dyDescent="0.25">
      <c r="A305">
        <v>425</v>
      </c>
      <c r="B305" t="s">
        <v>3</v>
      </c>
      <c r="C305" t="s">
        <v>588</v>
      </c>
      <c r="D305" t="s">
        <v>144</v>
      </c>
      <c r="E305" t="s">
        <v>6</v>
      </c>
      <c r="F305" t="s">
        <v>7</v>
      </c>
      <c r="G305">
        <v>3</v>
      </c>
      <c r="H305" t="s">
        <v>585</v>
      </c>
      <c r="I305" t="s">
        <v>40</v>
      </c>
    </row>
    <row r="306" spans="1:10" x14ac:dyDescent="0.25">
      <c r="A306">
        <v>426</v>
      </c>
      <c r="B306" t="s">
        <v>11</v>
      </c>
      <c r="C306" t="s">
        <v>589</v>
      </c>
      <c r="D306" t="s">
        <v>29</v>
      </c>
      <c r="E306" t="s">
        <v>6</v>
      </c>
      <c r="F306" t="s">
        <v>7</v>
      </c>
      <c r="G306">
        <v>5</v>
      </c>
      <c r="H306" t="s">
        <v>672</v>
      </c>
      <c r="I306" t="s">
        <v>9</v>
      </c>
    </row>
    <row r="307" spans="1:10" x14ac:dyDescent="0.25">
      <c r="A307">
        <v>427</v>
      </c>
      <c r="B307" t="s">
        <v>3</v>
      </c>
      <c r="C307" t="s">
        <v>590</v>
      </c>
      <c r="D307" t="s">
        <v>3</v>
      </c>
      <c r="E307" t="s">
        <v>6</v>
      </c>
      <c r="F307" t="s">
        <v>34</v>
      </c>
      <c r="G307">
        <v>2</v>
      </c>
      <c r="H307" t="s">
        <v>591</v>
      </c>
      <c r="I307" t="s">
        <v>9</v>
      </c>
      <c r="J307" s="1" t="s">
        <v>592</v>
      </c>
    </row>
    <row r="308" spans="1:10" x14ac:dyDescent="0.25">
      <c r="A308">
        <v>428</v>
      </c>
      <c r="B308" t="s">
        <v>17</v>
      </c>
      <c r="C308" t="s">
        <v>593</v>
      </c>
      <c r="D308" t="s">
        <v>29</v>
      </c>
      <c r="E308" t="s">
        <v>6</v>
      </c>
      <c r="F308" t="s">
        <v>15</v>
      </c>
      <c r="G308">
        <v>3</v>
      </c>
      <c r="H308" t="s">
        <v>115</v>
      </c>
      <c r="I308" t="s">
        <v>9</v>
      </c>
    </row>
    <row r="309" spans="1:10" x14ac:dyDescent="0.25">
      <c r="A309">
        <v>429</v>
      </c>
      <c r="B309" t="s">
        <v>17</v>
      </c>
      <c r="C309" t="s">
        <v>337</v>
      </c>
      <c r="D309" t="s">
        <v>19</v>
      </c>
      <c r="E309" t="s">
        <v>6</v>
      </c>
      <c r="F309" t="s">
        <v>34</v>
      </c>
      <c r="G309">
        <v>5</v>
      </c>
      <c r="H309" t="s">
        <v>594</v>
      </c>
      <c r="I309" t="s">
        <v>9</v>
      </c>
    </row>
    <row r="310" spans="1:10" x14ac:dyDescent="0.25">
      <c r="A310">
        <v>430</v>
      </c>
      <c r="B310" t="s">
        <v>3</v>
      </c>
      <c r="C310" t="s">
        <v>595</v>
      </c>
      <c r="D310" t="s">
        <v>3</v>
      </c>
      <c r="E310" t="s">
        <v>6</v>
      </c>
      <c r="F310" t="s">
        <v>34</v>
      </c>
      <c r="G310">
        <v>3</v>
      </c>
      <c r="H310" t="s">
        <v>340</v>
      </c>
      <c r="I310" t="s">
        <v>9</v>
      </c>
    </row>
    <row r="311" spans="1:10" x14ac:dyDescent="0.25">
      <c r="A311">
        <v>431</v>
      </c>
      <c r="B311" t="s">
        <v>17</v>
      </c>
      <c r="C311" t="s">
        <v>596</v>
      </c>
      <c r="D311" t="s">
        <v>29</v>
      </c>
      <c r="E311" t="s">
        <v>6</v>
      </c>
      <c r="F311" t="s">
        <v>34</v>
      </c>
      <c r="G311">
        <v>3</v>
      </c>
      <c r="H311" t="s">
        <v>368</v>
      </c>
      <c r="I311" t="s">
        <v>120</v>
      </c>
    </row>
    <row r="312" spans="1:10" x14ac:dyDescent="0.25">
      <c r="A312">
        <v>432</v>
      </c>
      <c r="B312" t="s">
        <v>3</v>
      </c>
      <c r="C312" t="s">
        <v>576</v>
      </c>
      <c r="D312" t="s">
        <v>577</v>
      </c>
      <c r="E312" t="s">
        <v>14</v>
      </c>
      <c r="F312" t="s">
        <v>15</v>
      </c>
      <c r="G312">
        <v>5</v>
      </c>
      <c r="H312" t="s">
        <v>597</v>
      </c>
      <c r="I312" t="s">
        <v>9</v>
      </c>
    </row>
    <row r="313" spans="1:10" x14ac:dyDescent="0.25">
      <c r="A313">
        <v>433</v>
      </c>
      <c r="B313" t="s">
        <v>3</v>
      </c>
      <c r="C313" t="s">
        <v>598</v>
      </c>
      <c r="D313" t="s">
        <v>3</v>
      </c>
      <c r="E313" t="s">
        <v>6</v>
      </c>
      <c r="F313" t="s">
        <v>34</v>
      </c>
      <c r="G313">
        <v>2</v>
      </c>
      <c r="H313" t="s">
        <v>599</v>
      </c>
      <c r="I313" t="s">
        <v>120</v>
      </c>
    </row>
    <row r="314" spans="1:10" x14ac:dyDescent="0.25">
      <c r="A314">
        <v>434</v>
      </c>
      <c r="B314" t="s">
        <v>17</v>
      </c>
      <c r="C314" t="s">
        <v>600</v>
      </c>
      <c r="D314" t="s">
        <v>168</v>
      </c>
      <c r="E314" t="s">
        <v>6</v>
      </c>
      <c r="F314" t="s">
        <v>34</v>
      </c>
      <c r="G314">
        <v>4</v>
      </c>
      <c r="H314" t="s">
        <v>16</v>
      </c>
      <c r="I314" t="s">
        <v>313</v>
      </c>
    </row>
    <row r="315" spans="1:10" ht="30" x14ac:dyDescent="0.25">
      <c r="A315">
        <v>435</v>
      </c>
      <c r="B315" t="s">
        <v>17</v>
      </c>
      <c r="C315" t="s">
        <v>601</v>
      </c>
      <c r="D315" t="s">
        <v>29</v>
      </c>
      <c r="E315" t="s">
        <v>6</v>
      </c>
      <c r="F315" t="s">
        <v>34</v>
      </c>
      <c r="G315">
        <v>3</v>
      </c>
      <c r="H315" t="s">
        <v>602</v>
      </c>
      <c r="I315" t="s">
        <v>120</v>
      </c>
      <c r="J315" s="1" t="s">
        <v>603</v>
      </c>
    </row>
    <row r="316" spans="1:10" ht="30" x14ac:dyDescent="0.25">
      <c r="A316">
        <v>435</v>
      </c>
      <c r="B316" t="s">
        <v>17</v>
      </c>
      <c r="C316" t="s">
        <v>601</v>
      </c>
      <c r="D316" t="s">
        <v>29</v>
      </c>
      <c r="E316" t="s">
        <v>6</v>
      </c>
      <c r="F316" t="s">
        <v>34</v>
      </c>
      <c r="G316">
        <v>3</v>
      </c>
      <c r="H316" t="s">
        <v>602</v>
      </c>
      <c r="I316" t="s">
        <v>120</v>
      </c>
      <c r="J316" s="1" t="s">
        <v>603</v>
      </c>
    </row>
    <row r="317" spans="1:10" x14ac:dyDescent="0.25">
      <c r="A317">
        <v>436</v>
      </c>
      <c r="B317" t="s">
        <v>3</v>
      </c>
      <c r="C317" t="s">
        <v>604</v>
      </c>
      <c r="D317" t="s">
        <v>3</v>
      </c>
      <c r="E317" t="s">
        <v>14</v>
      </c>
      <c r="F317" t="s">
        <v>7</v>
      </c>
      <c r="G317">
        <v>4</v>
      </c>
      <c r="H317" t="s">
        <v>605</v>
      </c>
      <c r="I317" t="s">
        <v>606</v>
      </c>
    </row>
    <row r="318" spans="1:10" x14ac:dyDescent="0.25">
      <c r="A318">
        <v>437</v>
      </c>
      <c r="B318" t="s">
        <v>11</v>
      </c>
      <c r="C318" t="s">
        <v>607</v>
      </c>
      <c r="D318" t="s">
        <v>608</v>
      </c>
      <c r="E318" t="s">
        <v>6</v>
      </c>
      <c r="F318" t="s">
        <v>34</v>
      </c>
      <c r="G318">
        <v>4</v>
      </c>
      <c r="H318" t="s">
        <v>16</v>
      </c>
      <c r="I318" t="s">
        <v>9</v>
      </c>
    </row>
    <row r="319" spans="1:10" x14ac:dyDescent="0.25">
      <c r="A319">
        <v>438</v>
      </c>
      <c r="B319" t="s">
        <v>17</v>
      </c>
      <c r="C319" t="s">
        <v>609</v>
      </c>
      <c r="D319" t="s">
        <v>29</v>
      </c>
      <c r="E319" t="s">
        <v>14</v>
      </c>
      <c r="F319" t="s">
        <v>34</v>
      </c>
      <c r="G319">
        <v>4</v>
      </c>
      <c r="H319" t="s">
        <v>368</v>
      </c>
      <c r="I319" t="s">
        <v>9</v>
      </c>
    </row>
    <row r="320" spans="1:10" x14ac:dyDescent="0.25">
      <c r="A320">
        <v>439</v>
      </c>
      <c r="B320" t="s">
        <v>3</v>
      </c>
      <c r="C320" t="s">
        <v>610</v>
      </c>
      <c r="D320" t="s">
        <v>3</v>
      </c>
      <c r="E320" t="s">
        <v>6</v>
      </c>
      <c r="F320" t="s">
        <v>34</v>
      </c>
      <c r="G320">
        <v>4</v>
      </c>
      <c r="H320" t="s">
        <v>611</v>
      </c>
      <c r="I320" t="s">
        <v>75</v>
      </c>
    </row>
    <row r="321" spans="1:9" x14ac:dyDescent="0.25">
      <c r="A321">
        <v>440</v>
      </c>
      <c r="B321" t="s">
        <v>3</v>
      </c>
      <c r="C321" t="s">
        <v>576</v>
      </c>
      <c r="D321" t="s">
        <v>577</v>
      </c>
      <c r="E321" t="s">
        <v>14</v>
      </c>
      <c r="F321" t="s">
        <v>34</v>
      </c>
      <c r="G321">
        <v>3</v>
      </c>
      <c r="H321" t="s">
        <v>578</v>
      </c>
      <c r="I321" t="s">
        <v>9</v>
      </c>
    </row>
  </sheetData>
  <sortState xmlns:xlrd2="http://schemas.microsoft.com/office/spreadsheetml/2017/richdata2" ref="A2:J321">
    <sortCondition ref="A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1C64-556D-4068-BF58-E1786A490FDD}">
  <sheetPr>
    <tabColor theme="4" tint="0.39997558519241921"/>
  </sheetPr>
  <dimension ref="A1:I482"/>
  <sheetViews>
    <sheetView workbookViewId="0">
      <selection activeCell="F16" sqref="F16"/>
    </sheetView>
  </sheetViews>
  <sheetFormatPr defaultRowHeight="15" x14ac:dyDescent="0.25"/>
  <cols>
    <col min="1" max="1" width="9.140625" style="11" customWidth="1"/>
    <col min="2" max="2" width="8.5703125" style="11" customWidth="1"/>
    <col min="3" max="3" width="11.7109375" style="11" customWidth="1"/>
    <col min="4" max="4" width="7.140625" style="11" customWidth="1"/>
    <col min="5" max="5" width="7.7109375" style="11" customWidth="1"/>
    <col min="6" max="6" width="118.42578125" customWidth="1"/>
    <col min="7" max="7" width="73.7109375" customWidth="1"/>
    <col min="8" max="8" width="73.140625" customWidth="1"/>
    <col min="9" max="9" width="111.85546875" customWidth="1"/>
  </cols>
  <sheetData>
    <row r="1" spans="1:9" s="14" customFormat="1" x14ac:dyDescent="0.25">
      <c r="A1" s="13" t="s">
        <v>680</v>
      </c>
      <c r="B1" s="13" t="s">
        <v>681</v>
      </c>
      <c r="C1" s="13" t="s">
        <v>682</v>
      </c>
      <c r="D1" s="13" t="s">
        <v>683</v>
      </c>
      <c r="E1" s="13" t="s">
        <v>684</v>
      </c>
      <c r="F1" s="14" t="s">
        <v>685</v>
      </c>
      <c r="G1" s="14" t="s">
        <v>686</v>
      </c>
      <c r="H1" s="14" t="s">
        <v>687</v>
      </c>
      <c r="I1" s="14" t="s">
        <v>688</v>
      </c>
    </row>
    <row r="2" spans="1:9" x14ac:dyDescent="0.25">
      <c r="A2" s="15" t="s">
        <v>689</v>
      </c>
      <c r="B2" s="11">
        <v>1022218</v>
      </c>
      <c r="C2" s="11" t="s">
        <v>690</v>
      </c>
      <c r="D2" s="11">
        <v>2012</v>
      </c>
      <c r="E2" s="11">
        <v>30</v>
      </c>
      <c r="F2" t="s">
        <v>691</v>
      </c>
      <c r="G2" t="s">
        <v>692</v>
      </c>
      <c r="H2" t="s">
        <v>693</v>
      </c>
      <c r="I2" t="s">
        <v>694</v>
      </c>
    </row>
    <row r="3" spans="1:9" x14ac:dyDescent="0.25">
      <c r="A3" s="15" t="s">
        <v>695</v>
      </c>
      <c r="B3" s="11">
        <v>1011175</v>
      </c>
      <c r="C3" s="11" t="s">
        <v>690</v>
      </c>
      <c r="D3" s="11">
        <v>2012</v>
      </c>
      <c r="E3" s="11">
        <v>30</v>
      </c>
      <c r="F3" t="s">
        <v>696</v>
      </c>
      <c r="G3" t="s">
        <v>697</v>
      </c>
      <c r="H3" t="s">
        <v>698</v>
      </c>
      <c r="I3" t="s">
        <v>699</v>
      </c>
    </row>
    <row r="4" spans="1:9" x14ac:dyDescent="0.25">
      <c r="A4" s="15" t="s">
        <v>700</v>
      </c>
      <c r="B4" s="11">
        <v>1002551</v>
      </c>
      <c r="C4" s="11" t="s">
        <v>690</v>
      </c>
      <c r="D4" s="11">
        <v>2012</v>
      </c>
      <c r="E4" s="11">
        <v>30</v>
      </c>
      <c r="F4" t="s">
        <v>701</v>
      </c>
      <c r="G4" t="s">
        <v>697</v>
      </c>
      <c r="H4" t="s">
        <v>702</v>
      </c>
      <c r="I4" t="s">
        <v>703</v>
      </c>
    </row>
    <row r="5" spans="1:9" x14ac:dyDescent="0.25">
      <c r="A5" s="15" t="s">
        <v>704</v>
      </c>
      <c r="B5" s="11">
        <v>2535695</v>
      </c>
      <c r="C5" s="11" t="s">
        <v>705</v>
      </c>
      <c r="D5" s="11">
        <v>2012</v>
      </c>
      <c r="E5" s="11">
        <v>30</v>
      </c>
      <c r="F5" t="s">
        <v>706</v>
      </c>
      <c r="G5" t="s">
        <v>707</v>
      </c>
      <c r="H5" t="s">
        <v>708</v>
      </c>
      <c r="I5" t="s">
        <v>709</v>
      </c>
    </row>
    <row r="6" spans="1:9" x14ac:dyDescent="0.25">
      <c r="A6" s="15" t="s">
        <v>710</v>
      </c>
      <c r="B6" s="11">
        <v>1072164</v>
      </c>
      <c r="C6" s="11" t="s">
        <v>690</v>
      </c>
      <c r="D6" s="11">
        <v>2013</v>
      </c>
      <c r="E6" s="11">
        <v>30</v>
      </c>
      <c r="F6" t="s">
        <v>711</v>
      </c>
      <c r="G6" t="s">
        <v>712</v>
      </c>
      <c r="H6" t="s">
        <v>713</v>
      </c>
      <c r="I6" t="s">
        <v>714</v>
      </c>
    </row>
    <row r="7" spans="1:9" x14ac:dyDescent="0.25">
      <c r="A7" s="15" t="s">
        <v>715</v>
      </c>
      <c r="B7" s="11">
        <v>2535296</v>
      </c>
      <c r="C7" s="11" t="s">
        <v>705</v>
      </c>
      <c r="D7" s="11">
        <v>2013</v>
      </c>
      <c r="E7" s="11">
        <v>30</v>
      </c>
      <c r="F7" t="s">
        <v>716</v>
      </c>
      <c r="G7" t="s">
        <v>717</v>
      </c>
      <c r="H7" t="s">
        <v>718</v>
      </c>
      <c r="I7" t="s">
        <v>719</v>
      </c>
    </row>
    <row r="8" spans="1:9" x14ac:dyDescent="0.25">
      <c r="A8" s="15" t="s">
        <v>720</v>
      </c>
      <c r="B8" s="11">
        <v>1162265</v>
      </c>
      <c r="C8" s="11" t="s">
        <v>690</v>
      </c>
      <c r="D8" s="11">
        <v>2014</v>
      </c>
      <c r="E8" s="11">
        <v>30</v>
      </c>
      <c r="F8" t="s">
        <v>721</v>
      </c>
      <c r="G8" t="s">
        <v>697</v>
      </c>
      <c r="H8" t="s">
        <v>722</v>
      </c>
      <c r="I8" t="s">
        <v>723</v>
      </c>
    </row>
    <row r="9" spans="1:9" x14ac:dyDescent="0.25">
      <c r="A9" s="15" t="s">
        <v>724</v>
      </c>
      <c r="B9" s="11">
        <v>1098889</v>
      </c>
      <c r="C9" s="11" t="s">
        <v>690</v>
      </c>
      <c r="D9" s="11">
        <v>2014</v>
      </c>
      <c r="E9" s="11">
        <v>30</v>
      </c>
      <c r="F9" t="s">
        <v>725</v>
      </c>
      <c r="G9" t="s">
        <v>726</v>
      </c>
      <c r="H9" t="s">
        <v>727</v>
      </c>
      <c r="I9" t="s">
        <v>728</v>
      </c>
    </row>
    <row r="10" spans="1:9" x14ac:dyDescent="0.25">
      <c r="A10" s="15" t="s">
        <v>729</v>
      </c>
      <c r="B10" s="11">
        <v>1185650</v>
      </c>
      <c r="C10" s="11" t="s">
        <v>690</v>
      </c>
      <c r="D10" s="11">
        <v>2015</v>
      </c>
      <c r="E10" s="11">
        <v>257</v>
      </c>
      <c r="F10" t="s">
        <v>730</v>
      </c>
      <c r="G10" t="s">
        <v>712</v>
      </c>
      <c r="H10" t="s">
        <v>731</v>
      </c>
      <c r="I10" t="s">
        <v>732</v>
      </c>
    </row>
    <row r="11" spans="1:9" x14ac:dyDescent="0.25">
      <c r="A11" s="15" t="s">
        <v>733</v>
      </c>
      <c r="B11" s="11">
        <v>1182975</v>
      </c>
      <c r="C11" s="11" t="s">
        <v>690</v>
      </c>
      <c r="D11" s="11">
        <v>2015</v>
      </c>
      <c r="E11" s="11">
        <v>60</v>
      </c>
      <c r="F11" t="s">
        <v>734</v>
      </c>
      <c r="G11" t="s">
        <v>735</v>
      </c>
      <c r="H11" t="s">
        <v>736</v>
      </c>
      <c r="I11" t="s">
        <v>737</v>
      </c>
    </row>
    <row r="12" spans="1:9" x14ac:dyDescent="0.25">
      <c r="A12" s="15" t="s">
        <v>738</v>
      </c>
      <c r="B12" s="11">
        <v>1290434</v>
      </c>
      <c r="C12" s="11" t="s">
        <v>690</v>
      </c>
      <c r="D12" s="11">
        <v>2015</v>
      </c>
      <c r="E12" s="11">
        <v>30</v>
      </c>
      <c r="F12" t="s">
        <v>739</v>
      </c>
      <c r="G12" t="s">
        <v>740</v>
      </c>
      <c r="H12" t="s">
        <v>741</v>
      </c>
      <c r="I12" t="s">
        <v>742</v>
      </c>
    </row>
    <row r="13" spans="1:9" x14ac:dyDescent="0.25">
      <c r="A13" s="15" t="s">
        <v>743</v>
      </c>
      <c r="B13" s="11">
        <v>2539808</v>
      </c>
      <c r="C13" s="11" t="s">
        <v>705</v>
      </c>
      <c r="D13" s="11">
        <v>2015</v>
      </c>
      <c r="E13" s="11">
        <v>30</v>
      </c>
      <c r="F13" t="s">
        <v>744</v>
      </c>
      <c r="G13" t="s">
        <v>745</v>
      </c>
      <c r="H13" t="s">
        <v>746</v>
      </c>
      <c r="I13" t="s">
        <v>747</v>
      </c>
    </row>
    <row r="14" spans="1:9" x14ac:dyDescent="0.25">
      <c r="A14" s="15" t="s">
        <v>748</v>
      </c>
      <c r="B14" s="11">
        <v>2502634</v>
      </c>
      <c r="C14" s="11" t="s">
        <v>705</v>
      </c>
      <c r="D14" s="11">
        <v>2015</v>
      </c>
      <c r="E14" s="11">
        <v>30</v>
      </c>
      <c r="F14" t="s">
        <v>749</v>
      </c>
      <c r="G14" t="s">
        <v>750</v>
      </c>
      <c r="H14" t="s">
        <v>751</v>
      </c>
      <c r="I14" t="s">
        <v>752</v>
      </c>
    </row>
    <row r="15" spans="1:9" x14ac:dyDescent="0.25">
      <c r="A15" s="15" t="s">
        <v>753</v>
      </c>
      <c r="B15" s="11">
        <v>1428774</v>
      </c>
      <c r="C15" s="11" t="s">
        <v>690</v>
      </c>
      <c r="D15" s="11">
        <v>2016</v>
      </c>
      <c r="E15" s="11">
        <v>30</v>
      </c>
      <c r="F15" t="s">
        <v>754</v>
      </c>
      <c r="G15" t="s">
        <v>755</v>
      </c>
      <c r="H15" t="s">
        <v>756</v>
      </c>
      <c r="I15" t="s">
        <v>757</v>
      </c>
    </row>
    <row r="16" spans="1:9" x14ac:dyDescent="0.25">
      <c r="A16" s="15" t="s">
        <v>758</v>
      </c>
      <c r="B16" s="11">
        <v>1305041</v>
      </c>
      <c r="C16" s="11" t="s">
        <v>690</v>
      </c>
      <c r="D16" s="11">
        <v>2016</v>
      </c>
      <c r="E16" s="11">
        <v>30</v>
      </c>
      <c r="F16" t="s">
        <v>759</v>
      </c>
      <c r="G16" t="s">
        <v>760</v>
      </c>
      <c r="H16" t="s">
        <v>761</v>
      </c>
      <c r="I16" t="s">
        <v>762</v>
      </c>
    </row>
    <row r="17" spans="1:9" x14ac:dyDescent="0.25">
      <c r="A17" s="15" t="s">
        <v>763</v>
      </c>
      <c r="B17" s="11">
        <v>1383297</v>
      </c>
      <c r="C17" s="11" t="s">
        <v>690</v>
      </c>
      <c r="D17" s="11">
        <v>2016</v>
      </c>
      <c r="E17" s="11">
        <v>60</v>
      </c>
      <c r="F17" t="s">
        <v>764</v>
      </c>
      <c r="G17" t="s">
        <v>765</v>
      </c>
      <c r="H17" t="s">
        <v>766</v>
      </c>
      <c r="I17" t="s">
        <v>767</v>
      </c>
    </row>
    <row r="18" spans="1:9" x14ac:dyDescent="0.25">
      <c r="A18" s="15" t="s">
        <v>768</v>
      </c>
      <c r="B18" s="11">
        <v>1408271</v>
      </c>
      <c r="C18" s="11" t="s">
        <v>690</v>
      </c>
      <c r="D18" s="11">
        <v>2016</v>
      </c>
      <c r="E18" s="11">
        <v>30</v>
      </c>
      <c r="F18" t="s">
        <v>769</v>
      </c>
      <c r="G18" t="s">
        <v>770</v>
      </c>
      <c r="H18" t="s">
        <v>771</v>
      </c>
      <c r="I18" t="s">
        <v>772</v>
      </c>
    </row>
    <row r="19" spans="1:9" x14ac:dyDescent="0.25">
      <c r="A19" s="15" t="s">
        <v>773</v>
      </c>
      <c r="B19" s="11">
        <v>1300419</v>
      </c>
      <c r="C19" s="11" t="s">
        <v>690</v>
      </c>
      <c r="D19" s="11">
        <v>2016</v>
      </c>
      <c r="E19" s="11">
        <v>30</v>
      </c>
      <c r="F19" t="s">
        <v>774</v>
      </c>
      <c r="G19" t="s">
        <v>770</v>
      </c>
      <c r="H19" t="s">
        <v>775</v>
      </c>
      <c r="I19" t="s">
        <v>776</v>
      </c>
    </row>
    <row r="20" spans="1:9" x14ac:dyDescent="0.25">
      <c r="A20" s="15" t="s">
        <v>777</v>
      </c>
      <c r="B20" s="11">
        <v>1434508</v>
      </c>
      <c r="C20" s="11" t="s">
        <v>690</v>
      </c>
      <c r="D20" s="11">
        <v>2016</v>
      </c>
      <c r="E20" s="11">
        <v>120</v>
      </c>
      <c r="F20" t="s">
        <v>778</v>
      </c>
      <c r="G20" t="s">
        <v>779</v>
      </c>
      <c r="H20" t="s">
        <v>780</v>
      </c>
      <c r="I20" t="s">
        <v>781</v>
      </c>
    </row>
    <row r="21" spans="1:9" x14ac:dyDescent="0.25">
      <c r="A21" s="15" t="s">
        <v>782</v>
      </c>
      <c r="B21" s="11">
        <v>2524139</v>
      </c>
      <c r="C21" s="11" t="s">
        <v>705</v>
      </c>
      <c r="D21" s="11">
        <v>2016</v>
      </c>
      <c r="E21" s="11">
        <v>15</v>
      </c>
      <c r="F21" t="s">
        <v>783</v>
      </c>
      <c r="G21" t="s">
        <v>784</v>
      </c>
      <c r="H21" t="s">
        <v>785</v>
      </c>
      <c r="I21" t="s">
        <v>786</v>
      </c>
    </row>
    <row r="22" spans="1:9" x14ac:dyDescent="0.25">
      <c r="A22" s="15" t="s">
        <v>787</v>
      </c>
      <c r="B22" s="11">
        <v>2522207</v>
      </c>
      <c r="C22" s="11" t="s">
        <v>690</v>
      </c>
      <c r="D22" s="11">
        <v>2016</v>
      </c>
      <c r="E22" s="11">
        <v>30</v>
      </c>
      <c r="F22" t="s">
        <v>788</v>
      </c>
      <c r="G22" t="s">
        <v>789</v>
      </c>
      <c r="H22" t="s">
        <v>790</v>
      </c>
      <c r="I22" t="s">
        <v>791</v>
      </c>
    </row>
    <row r="23" spans="1:9" x14ac:dyDescent="0.25">
      <c r="A23" s="15" t="s">
        <v>792</v>
      </c>
      <c r="B23" s="11">
        <v>2529257</v>
      </c>
      <c r="C23" s="11" t="s">
        <v>705</v>
      </c>
      <c r="D23" s="11">
        <v>2016</v>
      </c>
      <c r="E23" s="11">
        <v>30</v>
      </c>
      <c r="F23" t="s">
        <v>793</v>
      </c>
      <c r="G23" t="s">
        <v>794</v>
      </c>
      <c r="H23" t="s">
        <v>795</v>
      </c>
      <c r="I23" t="s">
        <v>796</v>
      </c>
    </row>
    <row r="24" spans="1:9" x14ac:dyDescent="0.25">
      <c r="A24" s="15" t="s">
        <v>797</v>
      </c>
      <c r="B24" s="11">
        <v>1472134</v>
      </c>
      <c r="C24" s="11" t="s">
        <v>690</v>
      </c>
      <c r="D24" s="11">
        <v>2017</v>
      </c>
      <c r="E24" s="11">
        <v>60</v>
      </c>
      <c r="F24" t="s">
        <v>798</v>
      </c>
      <c r="G24" t="s">
        <v>735</v>
      </c>
      <c r="H24" t="s">
        <v>799</v>
      </c>
      <c r="I24" t="s">
        <v>800</v>
      </c>
    </row>
    <row r="25" spans="1:9" x14ac:dyDescent="0.25">
      <c r="A25" s="15" t="s">
        <v>801</v>
      </c>
      <c r="B25" s="11">
        <v>1472031</v>
      </c>
      <c r="C25" s="11" t="s">
        <v>690</v>
      </c>
      <c r="D25" s="11">
        <v>2017</v>
      </c>
      <c r="E25" s="11">
        <v>30</v>
      </c>
      <c r="F25" t="s">
        <v>802</v>
      </c>
      <c r="G25" t="s">
        <v>803</v>
      </c>
      <c r="H25" t="s">
        <v>804</v>
      </c>
      <c r="I25" t="s">
        <v>805</v>
      </c>
    </row>
    <row r="26" spans="1:9" x14ac:dyDescent="0.25">
      <c r="A26" s="15" t="s">
        <v>806</v>
      </c>
      <c r="B26" s="11">
        <v>1642665</v>
      </c>
      <c r="C26" s="11" t="s">
        <v>690</v>
      </c>
      <c r="D26" s="11">
        <v>2017</v>
      </c>
      <c r="E26" s="11">
        <v>90</v>
      </c>
      <c r="F26" t="s">
        <v>807</v>
      </c>
      <c r="G26" t="s">
        <v>779</v>
      </c>
      <c r="H26" t="s">
        <v>808</v>
      </c>
      <c r="I26" t="s">
        <v>809</v>
      </c>
    </row>
    <row r="27" spans="1:9" x14ac:dyDescent="0.25">
      <c r="A27" s="15" t="s">
        <v>810</v>
      </c>
      <c r="B27" s="11">
        <v>1662815</v>
      </c>
      <c r="C27" s="11" t="s">
        <v>690</v>
      </c>
      <c r="D27" s="11">
        <v>2017</v>
      </c>
      <c r="E27" s="11">
        <v>30</v>
      </c>
      <c r="F27" t="s">
        <v>811</v>
      </c>
      <c r="G27" t="s">
        <v>770</v>
      </c>
      <c r="H27" t="s">
        <v>812</v>
      </c>
      <c r="I27" t="s">
        <v>813</v>
      </c>
    </row>
    <row r="28" spans="1:9" x14ac:dyDescent="0.25">
      <c r="A28" s="15" t="s">
        <v>814</v>
      </c>
      <c r="B28" s="11">
        <v>1661898</v>
      </c>
      <c r="C28" s="11" t="s">
        <v>690</v>
      </c>
      <c r="D28" s="11">
        <v>2017</v>
      </c>
      <c r="E28" s="11">
        <v>120</v>
      </c>
      <c r="F28" t="s">
        <v>815</v>
      </c>
      <c r="G28" t="s">
        <v>816</v>
      </c>
      <c r="H28" t="s">
        <v>817</v>
      </c>
      <c r="I28" t="s">
        <v>818</v>
      </c>
    </row>
    <row r="29" spans="1:9" x14ac:dyDescent="0.25">
      <c r="A29" s="15" t="s">
        <v>819</v>
      </c>
      <c r="B29" s="11">
        <v>1601018</v>
      </c>
      <c r="C29" s="11" t="s">
        <v>690</v>
      </c>
      <c r="D29" s="11">
        <v>2017</v>
      </c>
      <c r="E29" s="11">
        <v>60</v>
      </c>
      <c r="F29" t="s">
        <v>820</v>
      </c>
      <c r="G29" t="s">
        <v>821</v>
      </c>
      <c r="H29" t="s">
        <v>822</v>
      </c>
      <c r="I29" t="s">
        <v>823</v>
      </c>
    </row>
    <row r="30" spans="1:9" x14ac:dyDescent="0.25">
      <c r="A30" s="15" t="s">
        <v>824</v>
      </c>
      <c r="B30" s="11">
        <v>1629149</v>
      </c>
      <c r="C30" s="11" t="s">
        <v>690</v>
      </c>
      <c r="D30" s="11">
        <v>2017</v>
      </c>
      <c r="E30" s="11">
        <v>30</v>
      </c>
      <c r="F30" t="s">
        <v>825</v>
      </c>
      <c r="G30" t="s">
        <v>826</v>
      </c>
      <c r="H30" t="s">
        <v>827</v>
      </c>
      <c r="I30" t="s">
        <v>828</v>
      </c>
    </row>
    <row r="31" spans="1:9" x14ac:dyDescent="0.25">
      <c r="A31" s="15" t="s">
        <v>829</v>
      </c>
      <c r="B31" s="11">
        <v>1637582</v>
      </c>
      <c r="C31" s="11" t="s">
        <v>705</v>
      </c>
      <c r="D31" s="11">
        <v>2017</v>
      </c>
      <c r="E31" s="11">
        <v>30</v>
      </c>
      <c r="F31" t="s">
        <v>830</v>
      </c>
      <c r="G31" t="s">
        <v>831</v>
      </c>
      <c r="H31" t="s">
        <v>832</v>
      </c>
      <c r="I31" t="s">
        <v>833</v>
      </c>
    </row>
    <row r="32" spans="1:9" x14ac:dyDescent="0.25">
      <c r="A32" s="15" t="s">
        <v>834</v>
      </c>
      <c r="B32" s="11">
        <v>1643662</v>
      </c>
      <c r="C32" s="11" t="s">
        <v>690</v>
      </c>
      <c r="D32" s="11">
        <v>2017</v>
      </c>
      <c r="E32" s="11">
        <v>30</v>
      </c>
      <c r="F32" t="s">
        <v>835</v>
      </c>
      <c r="G32" t="s">
        <v>816</v>
      </c>
      <c r="H32" t="s">
        <v>836</v>
      </c>
      <c r="I32" t="s">
        <v>837</v>
      </c>
    </row>
    <row r="33" spans="1:9" x14ac:dyDescent="0.25">
      <c r="A33" s="15" t="s">
        <v>838</v>
      </c>
      <c r="B33" s="11">
        <v>1645896</v>
      </c>
      <c r="C33" s="11" t="s">
        <v>690</v>
      </c>
      <c r="D33" s="11">
        <v>2017</v>
      </c>
      <c r="E33" s="11">
        <v>15</v>
      </c>
      <c r="F33" t="s">
        <v>839</v>
      </c>
      <c r="G33" t="s">
        <v>826</v>
      </c>
      <c r="H33" t="s">
        <v>840</v>
      </c>
      <c r="I33" t="s">
        <v>841</v>
      </c>
    </row>
    <row r="34" spans="1:9" x14ac:dyDescent="0.25">
      <c r="A34" s="15" t="s">
        <v>842</v>
      </c>
      <c r="B34" s="11">
        <v>1651391</v>
      </c>
      <c r="C34" s="11" t="s">
        <v>705</v>
      </c>
      <c r="D34" s="11">
        <v>2017</v>
      </c>
      <c r="E34" s="11">
        <v>30</v>
      </c>
      <c r="F34" t="s">
        <v>843</v>
      </c>
      <c r="G34" t="s">
        <v>779</v>
      </c>
      <c r="H34" t="s">
        <v>844</v>
      </c>
      <c r="I34" t="s">
        <v>845</v>
      </c>
    </row>
    <row r="35" spans="1:9" x14ac:dyDescent="0.25">
      <c r="A35" s="15" t="s">
        <v>846</v>
      </c>
      <c r="B35" s="11">
        <v>1650706</v>
      </c>
      <c r="C35" s="11" t="s">
        <v>690</v>
      </c>
      <c r="D35" s="11">
        <v>2017</v>
      </c>
      <c r="E35" s="11">
        <v>120</v>
      </c>
      <c r="F35" t="s">
        <v>847</v>
      </c>
      <c r="G35" t="s">
        <v>816</v>
      </c>
      <c r="H35" t="s">
        <v>848</v>
      </c>
      <c r="I35" t="s">
        <v>849</v>
      </c>
    </row>
    <row r="36" spans="1:9" x14ac:dyDescent="0.25">
      <c r="A36" s="15" t="s">
        <v>850</v>
      </c>
      <c r="B36" s="11">
        <v>1649204</v>
      </c>
      <c r="C36" s="11" t="s">
        <v>690</v>
      </c>
      <c r="D36" s="11">
        <v>2017</v>
      </c>
      <c r="E36" s="11">
        <v>60</v>
      </c>
      <c r="F36" t="s">
        <v>851</v>
      </c>
      <c r="G36" t="s">
        <v>779</v>
      </c>
      <c r="H36" t="s">
        <v>852</v>
      </c>
      <c r="I36" t="s">
        <v>853</v>
      </c>
    </row>
    <row r="37" spans="1:9" x14ac:dyDescent="0.25">
      <c r="A37" s="15" t="s">
        <v>854</v>
      </c>
      <c r="B37" s="11">
        <v>1649162</v>
      </c>
      <c r="C37" s="11" t="s">
        <v>690</v>
      </c>
      <c r="D37" s="11">
        <v>2017</v>
      </c>
      <c r="E37" s="11">
        <v>60</v>
      </c>
      <c r="F37" t="s">
        <v>855</v>
      </c>
      <c r="G37" t="s">
        <v>826</v>
      </c>
      <c r="H37" t="s">
        <v>856</v>
      </c>
      <c r="I37" t="s">
        <v>857</v>
      </c>
    </row>
    <row r="38" spans="1:9" x14ac:dyDescent="0.25">
      <c r="A38" s="15" t="s">
        <v>858</v>
      </c>
      <c r="B38" s="11">
        <v>2524145</v>
      </c>
      <c r="C38" s="11" t="s">
        <v>705</v>
      </c>
      <c r="D38" s="11">
        <v>2017</v>
      </c>
      <c r="E38" s="11">
        <v>15</v>
      </c>
      <c r="F38" t="s">
        <v>859</v>
      </c>
      <c r="G38" t="s">
        <v>784</v>
      </c>
      <c r="H38" t="s">
        <v>860</v>
      </c>
      <c r="I38" t="s">
        <v>861</v>
      </c>
    </row>
    <row r="39" spans="1:9" x14ac:dyDescent="0.25">
      <c r="A39" s="15" t="s">
        <v>862</v>
      </c>
      <c r="B39" s="11">
        <v>2539829</v>
      </c>
      <c r="C39" s="11" t="s">
        <v>705</v>
      </c>
      <c r="D39" s="11">
        <v>2017</v>
      </c>
      <c r="E39" s="11">
        <v>60</v>
      </c>
      <c r="F39" t="s">
        <v>863</v>
      </c>
      <c r="G39" t="s">
        <v>745</v>
      </c>
      <c r="H39" t="s">
        <v>864</v>
      </c>
      <c r="I39" t="s">
        <v>865</v>
      </c>
    </row>
    <row r="40" spans="1:9" x14ac:dyDescent="0.25">
      <c r="A40" s="15" t="s">
        <v>866</v>
      </c>
      <c r="B40" s="11">
        <v>1969657</v>
      </c>
      <c r="C40" s="11" t="s">
        <v>690</v>
      </c>
      <c r="D40" s="11">
        <v>2018</v>
      </c>
      <c r="E40" s="11">
        <v>15</v>
      </c>
      <c r="F40" t="s">
        <v>867</v>
      </c>
      <c r="G40" t="s">
        <v>868</v>
      </c>
      <c r="H40" t="s">
        <v>869</v>
      </c>
      <c r="I40" t="s">
        <v>870</v>
      </c>
    </row>
    <row r="41" spans="1:9" x14ac:dyDescent="0.25">
      <c r="A41" s="15" t="s">
        <v>871</v>
      </c>
      <c r="B41" s="11">
        <v>1990476</v>
      </c>
      <c r="C41" s="11" t="s">
        <v>690</v>
      </c>
      <c r="D41" s="11">
        <v>2018</v>
      </c>
      <c r="E41" s="11">
        <v>30</v>
      </c>
      <c r="F41" t="s">
        <v>872</v>
      </c>
      <c r="G41" t="s">
        <v>868</v>
      </c>
      <c r="H41" t="s">
        <v>873</v>
      </c>
      <c r="I41" t="s">
        <v>874</v>
      </c>
    </row>
    <row r="42" spans="1:9" x14ac:dyDescent="0.25">
      <c r="A42" s="15" t="s">
        <v>875</v>
      </c>
      <c r="B42" s="11">
        <v>1972704</v>
      </c>
      <c r="C42" s="11" t="s">
        <v>690</v>
      </c>
      <c r="D42" s="11">
        <v>2018</v>
      </c>
      <c r="E42" s="11">
        <v>30</v>
      </c>
      <c r="F42" t="s">
        <v>876</v>
      </c>
      <c r="G42" t="s">
        <v>712</v>
      </c>
      <c r="H42" t="s">
        <v>877</v>
      </c>
      <c r="I42" t="s">
        <v>878</v>
      </c>
    </row>
    <row r="43" spans="1:9" x14ac:dyDescent="0.25">
      <c r="A43" s="15" t="s">
        <v>879</v>
      </c>
      <c r="B43" s="11">
        <v>1948290</v>
      </c>
      <c r="C43" s="11" t="s">
        <v>690</v>
      </c>
      <c r="D43" s="11">
        <v>2018</v>
      </c>
      <c r="E43" s="11">
        <v>30</v>
      </c>
      <c r="F43" t="s">
        <v>880</v>
      </c>
      <c r="G43" t="s">
        <v>868</v>
      </c>
      <c r="H43" t="s">
        <v>881</v>
      </c>
      <c r="I43" t="s">
        <v>882</v>
      </c>
    </row>
    <row r="44" spans="1:9" x14ac:dyDescent="0.25">
      <c r="A44" s="15" t="s">
        <v>883</v>
      </c>
      <c r="B44" s="11">
        <v>1924189</v>
      </c>
      <c r="C44" s="11" t="s">
        <v>705</v>
      </c>
      <c r="D44" s="11">
        <v>2018</v>
      </c>
      <c r="E44" s="11">
        <v>30</v>
      </c>
      <c r="F44" t="s">
        <v>884</v>
      </c>
      <c r="G44" t="s">
        <v>697</v>
      </c>
      <c r="H44" t="s">
        <v>885</v>
      </c>
      <c r="I44" t="s">
        <v>886</v>
      </c>
    </row>
    <row r="45" spans="1:9" x14ac:dyDescent="0.25">
      <c r="A45" s="15" t="s">
        <v>887</v>
      </c>
      <c r="B45" s="11">
        <v>1963872</v>
      </c>
      <c r="C45" s="11" t="s">
        <v>690</v>
      </c>
      <c r="D45" s="11">
        <v>2018</v>
      </c>
      <c r="E45" s="11">
        <v>30</v>
      </c>
      <c r="F45" t="s">
        <v>888</v>
      </c>
      <c r="G45" t="s">
        <v>770</v>
      </c>
      <c r="H45" t="s">
        <v>889</v>
      </c>
      <c r="I45" t="s">
        <v>890</v>
      </c>
    </row>
    <row r="46" spans="1:9" x14ac:dyDescent="0.25">
      <c r="A46" s="15" t="s">
        <v>891</v>
      </c>
      <c r="B46" s="11">
        <v>1949078</v>
      </c>
      <c r="C46" s="11" t="s">
        <v>705</v>
      </c>
      <c r="D46" s="11">
        <v>2018</v>
      </c>
      <c r="E46" s="11">
        <v>15</v>
      </c>
      <c r="F46" t="s">
        <v>892</v>
      </c>
      <c r="G46" t="s">
        <v>893</v>
      </c>
      <c r="H46" t="s">
        <v>894</v>
      </c>
      <c r="I46" t="s">
        <v>895</v>
      </c>
    </row>
    <row r="47" spans="1:9" x14ac:dyDescent="0.25">
      <c r="A47" s="15" t="s">
        <v>896</v>
      </c>
      <c r="B47" s="11">
        <v>1939859</v>
      </c>
      <c r="C47" s="11" t="s">
        <v>690</v>
      </c>
      <c r="D47" s="11">
        <v>2018</v>
      </c>
      <c r="E47" s="11">
        <v>30</v>
      </c>
      <c r="F47" t="s">
        <v>897</v>
      </c>
      <c r="G47" t="s">
        <v>712</v>
      </c>
      <c r="H47" t="s">
        <v>898</v>
      </c>
      <c r="I47" t="s">
        <v>899</v>
      </c>
    </row>
    <row r="48" spans="1:9" x14ac:dyDescent="0.25">
      <c r="A48" s="15" t="s">
        <v>900</v>
      </c>
      <c r="B48" s="11">
        <v>1887425</v>
      </c>
      <c r="C48" s="11" t="s">
        <v>690</v>
      </c>
      <c r="D48" s="11">
        <v>2018</v>
      </c>
      <c r="E48" s="11">
        <v>60</v>
      </c>
      <c r="F48" t="s">
        <v>901</v>
      </c>
      <c r="G48" t="s">
        <v>816</v>
      </c>
      <c r="H48" t="s">
        <v>902</v>
      </c>
      <c r="I48" t="s">
        <v>903</v>
      </c>
    </row>
    <row r="49" spans="1:9" x14ac:dyDescent="0.25">
      <c r="A49" s="15" t="s">
        <v>904</v>
      </c>
      <c r="B49" s="11">
        <v>1893234</v>
      </c>
      <c r="C49" s="11" t="s">
        <v>690</v>
      </c>
      <c r="D49" s="11">
        <v>2018</v>
      </c>
      <c r="E49" s="11">
        <v>60</v>
      </c>
      <c r="F49" t="s">
        <v>905</v>
      </c>
      <c r="G49" t="s">
        <v>816</v>
      </c>
      <c r="H49" t="s">
        <v>906</v>
      </c>
      <c r="I49" t="s">
        <v>907</v>
      </c>
    </row>
    <row r="50" spans="1:9" x14ac:dyDescent="0.25">
      <c r="A50" s="15" t="s">
        <v>908</v>
      </c>
      <c r="B50" s="11">
        <v>1896060</v>
      </c>
      <c r="C50" s="11" t="s">
        <v>690</v>
      </c>
      <c r="D50" s="11">
        <v>2018</v>
      </c>
      <c r="E50" s="11">
        <v>30</v>
      </c>
      <c r="F50" t="s">
        <v>909</v>
      </c>
      <c r="G50" t="s">
        <v>712</v>
      </c>
      <c r="H50" t="s">
        <v>910</v>
      </c>
      <c r="I50" t="s">
        <v>911</v>
      </c>
    </row>
    <row r="51" spans="1:9" x14ac:dyDescent="0.25">
      <c r="A51" s="15" t="s">
        <v>912</v>
      </c>
      <c r="B51" s="11">
        <v>1968452</v>
      </c>
      <c r="C51" s="11" t="s">
        <v>690</v>
      </c>
      <c r="D51" s="11">
        <v>2018</v>
      </c>
      <c r="E51" s="11">
        <v>60</v>
      </c>
      <c r="F51" t="s">
        <v>913</v>
      </c>
      <c r="G51" t="s">
        <v>826</v>
      </c>
      <c r="H51" t="s">
        <v>914</v>
      </c>
      <c r="I51" t="s">
        <v>915</v>
      </c>
    </row>
    <row r="52" spans="1:9" x14ac:dyDescent="0.25">
      <c r="A52" s="15" t="s">
        <v>916</v>
      </c>
      <c r="B52" s="11">
        <v>1996296</v>
      </c>
      <c r="C52" s="11" t="s">
        <v>690</v>
      </c>
      <c r="D52" s="11">
        <v>2018</v>
      </c>
      <c r="E52" s="11">
        <v>30</v>
      </c>
      <c r="F52" t="s">
        <v>917</v>
      </c>
      <c r="G52" t="s">
        <v>868</v>
      </c>
      <c r="H52" t="s">
        <v>918</v>
      </c>
      <c r="I52" t="s">
        <v>919</v>
      </c>
    </row>
    <row r="53" spans="1:9" x14ac:dyDescent="0.25">
      <c r="A53" s="15" t="s">
        <v>920</v>
      </c>
      <c r="B53" s="11">
        <v>2035731</v>
      </c>
      <c r="C53" s="11" t="s">
        <v>705</v>
      </c>
      <c r="D53" s="11">
        <v>2018</v>
      </c>
      <c r="E53" s="11">
        <v>30</v>
      </c>
      <c r="F53" t="s">
        <v>921</v>
      </c>
      <c r="G53" t="s">
        <v>697</v>
      </c>
      <c r="H53" t="s">
        <v>922</v>
      </c>
      <c r="I53" t="s">
        <v>923</v>
      </c>
    </row>
    <row r="54" spans="1:9" x14ac:dyDescent="0.25">
      <c r="A54" s="15" t="s">
        <v>924</v>
      </c>
      <c r="B54" s="11">
        <v>2011700</v>
      </c>
      <c r="C54" s="11" t="s">
        <v>690</v>
      </c>
      <c r="D54" s="11">
        <v>2018</v>
      </c>
      <c r="E54" s="11">
        <v>15</v>
      </c>
      <c r="F54" t="s">
        <v>925</v>
      </c>
      <c r="G54" t="s">
        <v>697</v>
      </c>
      <c r="H54" t="s">
        <v>926</v>
      </c>
      <c r="I54" t="s">
        <v>927</v>
      </c>
    </row>
    <row r="55" spans="1:9" x14ac:dyDescent="0.25">
      <c r="A55" s="15" t="s">
        <v>928</v>
      </c>
      <c r="B55" s="11">
        <v>2045043</v>
      </c>
      <c r="C55" s="11" t="s">
        <v>690</v>
      </c>
      <c r="D55" s="11">
        <v>2018</v>
      </c>
      <c r="E55" s="11">
        <v>30</v>
      </c>
      <c r="F55" t="s">
        <v>929</v>
      </c>
      <c r="G55" t="s">
        <v>697</v>
      </c>
      <c r="H55" t="s">
        <v>930</v>
      </c>
      <c r="I55" t="s">
        <v>931</v>
      </c>
    </row>
    <row r="56" spans="1:9" x14ac:dyDescent="0.25">
      <c r="A56" s="15" t="s">
        <v>932</v>
      </c>
      <c r="B56" s="11">
        <v>2045319</v>
      </c>
      <c r="C56" s="11" t="s">
        <v>690</v>
      </c>
      <c r="D56" s="11">
        <v>2018</v>
      </c>
      <c r="E56" s="11">
        <v>30</v>
      </c>
      <c r="F56" t="s">
        <v>933</v>
      </c>
      <c r="G56" t="s">
        <v>740</v>
      </c>
      <c r="H56" t="s">
        <v>934</v>
      </c>
      <c r="I56" t="s">
        <v>935</v>
      </c>
    </row>
    <row r="57" spans="1:9" x14ac:dyDescent="0.25">
      <c r="A57" s="15" t="s">
        <v>936</v>
      </c>
      <c r="B57" s="11">
        <v>2045361</v>
      </c>
      <c r="C57" s="11" t="s">
        <v>690</v>
      </c>
      <c r="D57" s="11">
        <v>2018</v>
      </c>
      <c r="E57" s="11">
        <v>30</v>
      </c>
      <c r="F57" t="s">
        <v>937</v>
      </c>
      <c r="G57" t="s">
        <v>938</v>
      </c>
      <c r="H57" t="s">
        <v>939</v>
      </c>
      <c r="I57" t="s">
        <v>940</v>
      </c>
    </row>
    <row r="58" spans="1:9" x14ac:dyDescent="0.25">
      <c r="A58" s="15" t="s">
        <v>941</v>
      </c>
      <c r="B58" s="11">
        <v>2043091</v>
      </c>
      <c r="C58" s="11" t="s">
        <v>690</v>
      </c>
      <c r="D58" s="11">
        <v>2018</v>
      </c>
      <c r="E58" s="11">
        <v>30</v>
      </c>
      <c r="F58" t="s">
        <v>942</v>
      </c>
      <c r="G58" t="s">
        <v>740</v>
      </c>
      <c r="H58" t="s">
        <v>943</v>
      </c>
      <c r="I58" t="s">
        <v>944</v>
      </c>
    </row>
    <row r="59" spans="1:9" x14ac:dyDescent="0.25">
      <c r="A59" s="15" t="s">
        <v>945</v>
      </c>
      <c r="B59" s="11">
        <v>2041383</v>
      </c>
      <c r="C59" s="11" t="s">
        <v>690</v>
      </c>
      <c r="D59" s="11">
        <v>2018</v>
      </c>
      <c r="E59" s="11">
        <v>60</v>
      </c>
      <c r="F59" t="s">
        <v>946</v>
      </c>
      <c r="G59" t="s">
        <v>779</v>
      </c>
      <c r="H59" t="s">
        <v>947</v>
      </c>
      <c r="I59" t="s">
        <v>948</v>
      </c>
    </row>
    <row r="60" spans="1:9" x14ac:dyDescent="0.25">
      <c r="A60" s="15" t="s">
        <v>949</v>
      </c>
      <c r="B60" s="11">
        <v>2043066</v>
      </c>
      <c r="C60" s="11" t="s">
        <v>690</v>
      </c>
      <c r="D60" s="11">
        <v>2018</v>
      </c>
      <c r="E60" s="11">
        <v>30</v>
      </c>
      <c r="F60" t="s">
        <v>950</v>
      </c>
      <c r="G60" t="s">
        <v>740</v>
      </c>
      <c r="H60" t="s">
        <v>951</v>
      </c>
      <c r="I60" t="s">
        <v>952</v>
      </c>
    </row>
    <row r="61" spans="1:9" x14ac:dyDescent="0.25">
      <c r="A61" s="15" t="s">
        <v>953</v>
      </c>
      <c r="B61" s="11">
        <v>2498048</v>
      </c>
      <c r="C61" s="11" t="s">
        <v>705</v>
      </c>
      <c r="D61" s="11">
        <v>2018</v>
      </c>
      <c r="E61" s="11">
        <v>30</v>
      </c>
      <c r="F61" t="s">
        <v>954</v>
      </c>
      <c r="G61" t="s">
        <v>955</v>
      </c>
      <c r="H61" t="s">
        <v>956</v>
      </c>
      <c r="I61" t="s">
        <v>957</v>
      </c>
    </row>
    <row r="62" spans="1:9" x14ac:dyDescent="0.25">
      <c r="A62" s="15" t="s">
        <v>958</v>
      </c>
      <c r="B62" s="11">
        <v>2304944</v>
      </c>
      <c r="C62" s="11" t="s">
        <v>690</v>
      </c>
      <c r="D62" s="11">
        <v>2018</v>
      </c>
      <c r="E62" s="11">
        <v>30</v>
      </c>
      <c r="F62" t="s">
        <v>959</v>
      </c>
      <c r="G62" t="s">
        <v>697</v>
      </c>
      <c r="H62" t="s">
        <v>960</v>
      </c>
      <c r="I62" t="s">
        <v>961</v>
      </c>
    </row>
    <row r="63" spans="1:9" x14ac:dyDescent="0.25">
      <c r="A63" s="15" t="s">
        <v>962</v>
      </c>
      <c r="B63" s="11">
        <v>1719082</v>
      </c>
      <c r="C63" s="11" t="s">
        <v>690</v>
      </c>
      <c r="D63" s="11">
        <v>2018</v>
      </c>
      <c r="E63" s="11">
        <v>30</v>
      </c>
      <c r="F63" t="s">
        <v>963</v>
      </c>
      <c r="G63" t="s">
        <v>697</v>
      </c>
      <c r="H63" t="s">
        <v>964</v>
      </c>
      <c r="I63" t="s">
        <v>965</v>
      </c>
    </row>
    <row r="64" spans="1:9" x14ac:dyDescent="0.25">
      <c r="A64" s="15" t="s">
        <v>966</v>
      </c>
      <c r="B64" s="11">
        <v>1739460</v>
      </c>
      <c r="C64" s="11" t="s">
        <v>690</v>
      </c>
      <c r="D64" s="11">
        <v>2018</v>
      </c>
      <c r="E64" s="11">
        <v>30</v>
      </c>
      <c r="F64" t="s">
        <v>967</v>
      </c>
      <c r="G64" t="s">
        <v>779</v>
      </c>
      <c r="H64" t="s">
        <v>968</v>
      </c>
      <c r="I64" t="s">
        <v>969</v>
      </c>
    </row>
    <row r="65" spans="1:9" x14ac:dyDescent="0.25">
      <c r="A65" s="15" t="s">
        <v>970</v>
      </c>
      <c r="B65" s="11">
        <v>1691340</v>
      </c>
      <c r="C65" s="11" t="s">
        <v>690</v>
      </c>
      <c r="D65" s="11">
        <v>2018</v>
      </c>
      <c r="E65" s="11">
        <v>45</v>
      </c>
      <c r="F65" t="s">
        <v>971</v>
      </c>
      <c r="G65" t="s">
        <v>972</v>
      </c>
      <c r="H65" t="s">
        <v>973</v>
      </c>
      <c r="I65" t="s">
        <v>974</v>
      </c>
    </row>
    <row r="66" spans="1:9" x14ac:dyDescent="0.25">
      <c r="A66" s="15" t="s">
        <v>975</v>
      </c>
      <c r="B66" s="11">
        <v>1691355</v>
      </c>
      <c r="C66" s="11" t="s">
        <v>690</v>
      </c>
      <c r="D66" s="11">
        <v>2018</v>
      </c>
      <c r="E66" s="11">
        <v>60</v>
      </c>
      <c r="F66" t="s">
        <v>976</v>
      </c>
      <c r="G66" t="s">
        <v>977</v>
      </c>
      <c r="H66" t="s">
        <v>978</v>
      </c>
      <c r="I66" t="s">
        <v>979</v>
      </c>
    </row>
    <row r="67" spans="1:9" x14ac:dyDescent="0.25">
      <c r="A67" s="15" t="s">
        <v>980</v>
      </c>
      <c r="B67" s="11">
        <v>1691423</v>
      </c>
      <c r="C67" s="11" t="s">
        <v>690</v>
      </c>
      <c r="D67" s="11">
        <v>2018</v>
      </c>
      <c r="E67" s="11">
        <v>90</v>
      </c>
      <c r="F67" t="s">
        <v>981</v>
      </c>
      <c r="G67" t="s">
        <v>982</v>
      </c>
      <c r="H67" t="s">
        <v>983</v>
      </c>
      <c r="I67" t="s">
        <v>984</v>
      </c>
    </row>
    <row r="68" spans="1:9" x14ac:dyDescent="0.25">
      <c r="A68" s="15" t="s">
        <v>985</v>
      </c>
      <c r="B68" s="11">
        <v>1691409</v>
      </c>
      <c r="C68" s="11" t="s">
        <v>690</v>
      </c>
      <c r="D68" s="11">
        <v>2018</v>
      </c>
      <c r="E68" s="11">
        <v>30</v>
      </c>
      <c r="F68" t="s">
        <v>986</v>
      </c>
      <c r="G68" t="s">
        <v>987</v>
      </c>
      <c r="H68" t="s">
        <v>988</v>
      </c>
      <c r="I68" t="s">
        <v>989</v>
      </c>
    </row>
    <row r="69" spans="1:9" x14ac:dyDescent="0.25">
      <c r="A69" s="15" t="s">
        <v>990</v>
      </c>
      <c r="B69" s="11">
        <v>2170379</v>
      </c>
      <c r="C69" s="11" t="s">
        <v>690</v>
      </c>
      <c r="D69" s="11">
        <v>2019</v>
      </c>
      <c r="E69" s="11">
        <v>45</v>
      </c>
      <c r="F69" t="s">
        <v>991</v>
      </c>
      <c r="G69" t="s">
        <v>779</v>
      </c>
      <c r="H69" t="s">
        <v>992</v>
      </c>
      <c r="I69" t="s">
        <v>993</v>
      </c>
    </row>
    <row r="70" spans="1:9" x14ac:dyDescent="0.25">
      <c r="A70" s="15" t="s">
        <v>994</v>
      </c>
      <c r="B70" s="11">
        <v>2069959</v>
      </c>
      <c r="C70" s="11" t="s">
        <v>705</v>
      </c>
      <c r="D70" s="11">
        <v>2019</v>
      </c>
      <c r="E70" s="11">
        <v>30</v>
      </c>
      <c r="F70" t="s">
        <v>995</v>
      </c>
      <c r="G70" t="s">
        <v>697</v>
      </c>
      <c r="H70" t="s">
        <v>996</v>
      </c>
      <c r="I70" t="s">
        <v>997</v>
      </c>
    </row>
    <row r="71" spans="1:9" x14ac:dyDescent="0.25">
      <c r="A71" s="15" t="s">
        <v>998</v>
      </c>
      <c r="B71" s="11">
        <v>2240800</v>
      </c>
      <c r="C71" s="11" t="s">
        <v>705</v>
      </c>
      <c r="D71" s="11">
        <v>2019</v>
      </c>
      <c r="E71" s="11">
        <v>30</v>
      </c>
      <c r="F71" t="s">
        <v>999</v>
      </c>
      <c r="G71" t="s">
        <v>938</v>
      </c>
      <c r="H71" t="s">
        <v>1000</v>
      </c>
      <c r="I71" t="s">
        <v>1001</v>
      </c>
    </row>
    <row r="72" spans="1:9" x14ac:dyDescent="0.25">
      <c r="A72" s="15" t="s">
        <v>1002</v>
      </c>
      <c r="B72" s="11">
        <v>2241959</v>
      </c>
      <c r="C72" s="11" t="s">
        <v>705</v>
      </c>
      <c r="D72" s="11">
        <v>2019</v>
      </c>
      <c r="E72" s="11">
        <v>30</v>
      </c>
      <c r="F72" t="s">
        <v>1003</v>
      </c>
      <c r="G72" t="s">
        <v>938</v>
      </c>
      <c r="H72" t="s">
        <v>1004</v>
      </c>
      <c r="I72" t="s">
        <v>1005</v>
      </c>
    </row>
    <row r="73" spans="1:9" x14ac:dyDescent="0.25">
      <c r="A73" s="15" t="s">
        <v>1006</v>
      </c>
      <c r="B73" s="11">
        <v>2209544</v>
      </c>
      <c r="C73" s="11" t="s">
        <v>690</v>
      </c>
      <c r="D73" s="11">
        <v>2019</v>
      </c>
      <c r="E73" s="11">
        <v>30</v>
      </c>
      <c r="F73" t="s">
        <v>1007</v>
      </c>
      <c r="G73" t="s">
        <v>692</v>
      </c>
      <c r="H73" t="s">
        <v>1008</v>
      </c>
      <c r="I73" t="s">
        <v>1009</v>
      </c>
    </row>
    <row r="74" spans="1:9" x14ac:dyDescent="0.25">
      <c r="A74" s="15" t="s">
        <v>1010</v>
      </c>
      <c r="B74" s="11">
        <v>2209191</v>
      </c>
      <c r="C74" s="11" t="s">
        <v>705</v>
      </c>
      <c r="D74" s="11">
        <v>2019</v>
      </c>
      <c r="E74" s="11">
        <v>30</v>
      </c>
      <c r="F74" t="s">
        <v>1011</v>
      </c>
      <c r="G74" t="s">
        <v>692</v>
      </c>
      <c r="H74" t="s">
        <v>1012</v>
      </c>
      <c r="I74" t="s">
        <v>1013</v>
      </c>
    </row>
    <row r="75" spans="1:9" x14ac:dyDescent="0.25">
      <c r="A75" s="15" t="s">
        <v>1014</v>
      </c>
      <c r="B75" s="11">
        <v>2209633</v>
      </c>
      <c r="C75" s="11" t="s">
        <v>705</v>
      </c>
      <c r="D75" s="11">
        <v>2019</v>
      </c>
      <c r="E75" s="11">
        <v>30</v>
      </c>
      <c r="F75" t="s">
        <v>1015</v>
      </c>
      <c r="G75" t="s">
        <v>692</v>
      </c>
      <c r="H75" t="s">
        <v>1016</v>
      </c>
      <c r="I75" t="s">
        <v>1017</v>
      </c>
    </row>
    <row r="76" spans="1:9" x14ac:dyDescent="0.25">
      <c r="A76" s="15" t="s">
        <v>1018</v>
      </c>
      <c r="B76" s="11">
        <v>2249564</v>
      </c>
      <c r="C76" s="11" t="s">
        <v>690</v>
      </c>
      <c r="D76" s="11">
        <v>2019</v>
      </c>
      <c r="E76" s="11">
        <v>60</v>
      </c>
      <c r="F76" t="s">
        <v>1019</v>
      </c>
      <c r="G76" t="s">
        <v>779</v>
      </c>
      <c r="H76" t="s">
        <v>1020</v>
      </c>
      <c r="I76" t="s">
        <v>1021</v>
      </c>
    </row>
    <row r="77" spans="1:9" x14ac:dyDescent="0.25">
      <c r="A77" s="15" t="s">
        <v>1022</v>
      </c>
      <c r="B77" s="11">
        <v>2194673</v>
      </c>
      <c r="C77" s="11" t="s">
        <v>690</v>
      </c>
      <c r="D77" s="11">
        <v>2019</v>
      </c>
      <c r="E77" s="11">
        <v>30</v>
      </c>
      <c r="F77" t="s">
        <v>1023</v>
      </c>
      <c r="G77" t="s">
        <v>697</v>
      </c>
      <c r="H77" t="s">
        <v>1024</v>
      </c>
      <c r="I77" t="s">
        <v>1025</v>
      </c>
    </row>
    <row r="78" spans="1:9" x14ac:dyDescent="0.25">
      <c r="A78" s="15" t="s">
        <v>1026</v>
      </c>
      <c r="B78" s="11">
        <v>2194682</v>
      </c>
      <c r="C78" s="11" t="s">
        <v>690</v>
      </c>
      <c r="D78" s="11">
        <v>2019</v>
      </c>
      <c r="E78" s="11">
        <v>30</v>
      </c>
      <c r="F78" t="s">
        <v>1027</v>
      </c>
      <c r="G78" t="s">
        <v>826</v>
      </c>
      <c r="H78" t="s">
        <v>1028</v>
      </c>
      <c r="I78" t="s">
        <v>1029</v>
      </c>
    </row>
    <row r="79" spans="1:9" x14ac:dyDescent="0.25">
      <c r="A79" s="15" t="s">
        <v>1030</v>
      </c>
      <c r="B79" s="11">
        <v>2191120</v>
      </c>
      <c r="C79" s="11" t="s">
        <v>705</v>
      </c>
      <c r="D79" s="11">
        <v>2019</v>
      </c>
      <c r="E79" s="11">
        <v>30</v>
      </c>
      <c r="F79" t="s">
        <v>1031</v>
      </c>
      <c r="G79" t="s">
        <v>740</v>
      </c>
      <c r="H79" t="s">
        <v>1032</v>
      </c>
      <c r="I79" t="s">
        <v>1033</v>
      </c>
    </row>
    <row r="80" spans="1:9" x14ac:dyDescent="0.25">
      <c r="A80" s="15" t="s">
        <v>1034</v>
      </c>
      <c r="B80" s="11">
        <v>2142884</v>
      </c>
      <c r="C80" s="11" t="s">
        <v>705</v>
      </c>
      <c r="D80" s="11">
        <v>2019</v>
      </c>
      <c r="E80" s="11">
        <v>30</v>
      </c>
      <c r="F80" t="s">
        <v>1035</v>
      </c>
      <c r="G80" t="s">
        <v>1036</v>
      </c>
      <c r="H80" t="s">
        <v>1037</v>
      </c>
      <c r="I80" t="s">
        <v>1038</v>
      </c>
    </row>
    <row r="81" spans="1:9" x14ac:dyDescent="0.25">
      <c r="A81" s="15" t="s">
        <v>1039</v>
      </c>
      <c r="B81" s="11">
        <v>2141338</v>
      </c>
      <c r="C81" s="11" t="s">
        <v>690</v>
      </c>
      <c r="D81" s="11">
        <v>2019</v>
      </c>
      <c r="E81" s="11">
        <v>30</v>
      </c>
      <c r="F81" t="s">
        <v>1040</v>
      </c>
      <c r="G81" t="s">
        <v>868</v>
      </c>
      <c r="H81" t="s">
        <v>1041</v>
      </c>
      <c r="I81" t="s">
        <v>1042</v>
      </c>
    </row>
    <row r="82" spans="1:9" x14ac:dyDescent="0.25">
      <c r="A82" s="15" t="s">
        <v>1043</v>
      </c>
      <c r="B82" s="11">
        <v>2141477</v>
      </c>
      <c r="C82" s="11" t="s">
        <v>690</v>
      </c>
      <c r="D82" s="11">
        <v>2019</v>
      </c>
      <c r="E82" s="11">
        <v>30</v>
      </c>
      <c r="F82" t="s">
        <v>1044</v>
      </c>
      <c r="G82" t="s">
        <v>938</v>
      </c>
      <c r="H82" t="s">
        <v>1045</v>
      </c>
      <c r="I82" t="s">
        <v>1046</v>
      </c>
    </row>
    <row r="83" spans="1:9" x14ac:dyDescent="0.25">
      <c r="A83" s="15" t="s">
        <v>1047</v>
      </c>
      <c r="B83" s="11">
        <v>2083359</v>
      </c>
      <c r="C83" s="11" t="s">
        <v>1048</v>
      </c>
      <c r="D83" s="11">
        <v>2019</v>
      </c>
      <c r="E83" s="11">
        <v>231</v>
      </c>
      <c r="F83" t="s">
        <v>1049</v>
      </c>
      <c r="G83" t="s">
        <v>1050</v>
      </c>
      <c r="H83" t="s">
        <v>1051</v>
      </c>
      <c r="I83" t="s">
        <v>1052</v>
      </c>
    </row>
    <row r="84" spans="1:9" x14ac:dyDescent="0.25">
      <c r="A84" s="15" t="s">
        <v>1053</v>
      </c>
      <c r="B84" s="11">
        <v>2093400</v>
      </c>
      <c r="C84" s="11" t="s">
        <v>1048</v>
      </c>
      <c r="D84" s="11">
        <v>2019</v>
      </c>
      <c r="E84" s="11">
        <v>15</v>
      </c>
      <c r="F84" t="s">
        <v>1054</v>
      </c>
      <c r="G84" t="s">
        <v>1055</v>
      </c>
      <c r="H84" t="s">
        <v>1056</v>
      </c>
      <c r="I84" t="s">
        <v>1057</v>
      </c>
    </row>
    <row r="85" spans="1:9" x14ac:dyDescent="0.25">
      <c r="A85" s="15" t="s">
        <v>1058</v>
      </c>
      <c r="B85" s="11">
        <v>2201110</v>
      </c>
      <c r="C85" s="11" t="s">
        <v>690</v>
      </c>
      <c r="D85" s="11">
        <v>2019</v>
      </c>
      <c r="E85" s="11">
        <v>15</v>
      </c>
      <c r="F85" t="s">
        <v>1059</v>
      </c>
      <c r="G85" t="s">
        <v>712</v>
      </c>
      <c r="H85" t="s">
        <v>1060</v>
      </c>
      <c r="I85" t="s">
        <v>1061</v>
      </c>
    </row>
    <row r="86" spans="1:9" x14ac:dyDescent="0.25">
      <c r="A86" s="15" t="s">
        <v>1062</v>
      </c>
      <c r="B86" s="11">
        <v>2201160</v>
      </c>
      <c r="C86" s="11" t="s">
        <v>690</v>
      </c>
      <c r="D86" s="11">
        <v>2019</v>
      </c>
      <c r="E86" s="11">
        <v>15</v>
      </c>
      <c r="F86" t="s">
        <v>1063</v>
      </c>
      <c r="G86" t="s">
        <v>712</v>
      </c>
      <c r="H86" t="s">
        <v>1064</v>
      </c>
      <c r="I86" t="s">
        <v>1065</v>
      </c>
    </row>
    <row r="87" spans="1:9" x14ac:dyDescent="0.25">
      <c r="A87" s="15" t="s">
        <v>1066</v>
      </c>
      <c r="B87" s="11">
        <v>2130919</v>
      </c>
      <c r="C87" s="11" t="s">
        <v>690</v>
      </c>
      <c r="D87" s="11">
        <v>2019</v>
      </c>
      <c r="E87" s="11">
        <v>30</v>
      </c>
      <c r="F87" t="s">
        <v>1067</v>
      </c>
      <c r="G87" t="s">
        <v>740</v>
      </c>
      <c r="H87" t="s">
        <v>1068</v>
      </c>
      <c r="I87" t="s">
        <v>1069</v>
      </c>
    </row>
    <row r="88" spans="1:9" x14ac:dyDescent="0.25">
      <c r="A88" s="15" t="s">
        <v>1070</v>
      </c>
      <c r="B88" s="11">
        <v>2131089</v>
      </c>
      <c r="C88" s="11" t="s">
        <v>690</v>
      </c>
      <c r="D88" s="11">
        <v>2019</v>
      </c>
      <c r="E88" s="11">
        <v>30</v>
      </c>
      <c r="F88" t="s">
        <v>1071</v>
      </c>
      <c r="G88" t="s">
        <v>779</v>
      </c>
      <c r="H88" t="s">
        <v>1072</v>
      </c>
      <c r="I88" t="s">
        <v>1073</v>
      </c>
    </row>
    <row r="89" spans="1:9" x14ac:dyDescent="0.25">
      <c r="A89" s="15" t="s">
        <v>1074</v>
      </c>
      <c r="B89" s="11">
        <v>2104806</v>
      </c>
      <c r="C89" s="11" t="s">
        <v>690</v>
      </c>
      <c r="D89" s="11">
        <v>2019</v>
      </c>
      <c r="E89" s="11">
        <v>15</v>
      </c>
      <c r="F89" t="s">
        <v>1075</v>
      </c>
      <c r="G89" t="s">
        <v>1055</v>
      </c>
      <c r="H89" t="s">
        <v>1076</v>
      </c>
      <c r="I89" t="s">
        <v>1077</v>
      </c>
    </row>
    <row r="90" spans="1:9" x14ac:dyDescent="0.25">
      <c r="A90" s="15" t="s">
        <v>1078</v>
      </c>
      <c r="B90" s="11">
        <v>2105185</v>
      </c>
      <c r="C90" s="11" t="s">
        <v>690</v>
      </c>
      <c r="D90" s="11">
        <v>2019</v>
      </c>
      <c r="E90" s="11">
        <v>30</v>
      </c>
      <c r="F90" t="s">
        <v>1079</v>
      </c>
      <c r="G90" t="s">
        <v>779</v>
      </c>
      <c r="H90" t="s">
        <v>1080</v>
      </c>
      <c r="I90" t="s">
        <v>1081</v>
      </c>
    </row>
    <row r="91" spans="1:9" x14ac:dyDescent="0.25">
      <c r="A91" s="15" t="s">
        <v>1082</v>
      </c>
      <c r="B91" s="11">
        <v>2120253</v>
      </c>
      <c r="C91" s="11" t="s">
        <v>705</v>
      </c>
      <c r="D91" s="11">
        <v>2019</v>
      </c>
      <c r="E91" s="11">
        <v>30</v>
      </c>
      <c r="F91" t="s">
        <v>1083</v>
      </c>
      <c r="G91" t="s">
        <v>938</v>
      </c>
      <c r="H91" t="s">
        <v>1084</v>
      </c>
      <c r="I91" t="s">
        <v>1085</v>
      </c>
    </row>
    <row r="92" spans="1:9" x14ac:dyDescent="0.25">
      <c r="A92" s="15" t="s">
        <v>1086</v>
      </c>
      <c r="B92" s="11">
        <v>2045928</v>
      </c>
      <c r="C92" s="11" t="s">
        <v>705</v>
      </c>
      <c r="D92" s="11">
        <v>2019</v>
      </c>
      <c r="E92" s="11">
        <v>30</v>
      </c>
      <c r="F92" t="s">
        <v>1087</v>
      </c>
      <c r="G92" t="s">
        <v>740</v>
      </c>
      <c r="H92" t="s">
        <v>1088</v>
      </c>
      <c r="I92" t="s">
        <v>1089</v>
      </c>
    </row>
    <row r="93" spans="1:9" x14ac:dyDescent="0.25">
      <c r="A93" s="15" t="s">
        <v>1090</v>
      </c>
      <c r="B93" s="11">
        <v>2216512</v>
      </c>
      <c r="C93" s="11" t="s">
        <v>690</v>
      </c>
      <c r="D93" s="11">
        <v>2019</v>
      </c>
      <c r="E93" s="11">
        <v>60</v>
      </c>
      <c r="F93" t="s">
        <v>1091</v>
      </c>
      <c r="G93" t="s">
        <v>779</v>
      </c>
      <c r="H93" t="s">
        <v>1092</v>
      </c>
      <c r="I93" t="s">
        <v>1093</v>
      </c>
    </row>
    <row r="94" spans="1:9" x14ac:dyDescent="0.25">
      <c r="A94" s="15" t="s">
        <v>1094</v>
      </c>
      <c r="B94" s="11">
        <v>2096746</v>
      </c>
      <c r="C94" s="11" t="s">
        <v>690</v>
      </c>
      <c r="D94" s="11">
        <v>2019</v>
      </c>
      <c r="E94" s="11">
        <v>30</v>
      </c>
      <c r="F94" t="s">
        <v>1095</v>
      </c>
      <c r="G94" t="s">
        <v>987</v>
      </c>
      <c r="H94" t="s">
        <v>1096</v>
      </c>
      <c r="I94" t="s">
        <v>1097</v>
      </c>
    </row>
    <row r="95" spans="1:9" x14ac:dyDescent="0.25">
      <c r="A95" s="15" t="s">
        <v>1098</v>
      </c>
      <c r="B95" s="11">
        <v>2096713</v>
      </c>
      <c r="C95" s="11" t="s">
        <v>690</v>
      </c>
      <c r="D95" s="11">
        <v>2019</v>
      </c>
      <c r="E95" s="11">
        <v>30</v>
      </c>
      <c r="F95" t="s">
        <v>1099</v>
      </c>
      <c r="G95" t="s">
        <v>987</v>
      </c>
      <c r="H95" t="s">
        <v>1100</v>
      </c>
      <c r="I95" t="s">
        <v>1101</v>
      </c>
    </row>
    <row r="96" spans="1:9" x14ac:dyDescent="0.25">
      <c r="A96" s="15" t="s">
        <v>1102</v>
      </c>
      <c r="B96" s="11">
        <v>2096846</v>
      </c>
      <c r="C96" s="11" t="s">
        <v>690</v>
      </c>
      <c r="D96" s="11">
        <v>2019</v>
      </c>
      <c r="E96" s="11">
        <v>30</v>
      </c>
      <c r="F96" t="s">
        <v>1103</v>
      </c>
      <c r="G96" t="s">
        <v>816</v>
      </c>
      <c r="H96" t="s">
        <v>1104</v>
      </c>
      <c r="I96" t="s">
        <v>1105</v>
      </c>
    </row>
    <row r="97" spans="1:9" x14ac:dyDescent="0.25">
      <c r="A97" s="15" t="s">
        <v>1106</v>
      </c>
      <c r="B97" s="11">
        <v>2096844</v>
      </c>
      <c r="C97" s="11" t="s">
        <v>690</v>
      </c>
      <c r="D97" s="11">
        <v>2019</v>
      </c>
      <c r="E97" s="11">
        <v>60</v>
      </c>
      <c r="F97" t="s">
        <v>1107</v>
      </c>
      <c r="G97" t="s">
        <v>1108</v>
      </c>
      <c r="H97" t="s">
        <v>1109</v>
      </c>
      <c r="I97" t="s">
        <v>1110</v>
      </c>
    </row>
    <row r="98" spans="1:9" x14ac:dyDescent="0.25">
      <c r="A98" s="15" t="s">
        <v>1111</v>
      </c>
      <c r="B98" s="11">
        <v>2096850</v>
      </c>
      <c r="C98" s="11" t="s">
        <v>690</v>
      </c>
      <c r="D98" s="11">
        <v>2019</v>
      </c>
      <c r="E98" s="11">
        <v>45</v>
      </c>
      <c r="F98" t="s">
        <v>1112</v>
      </c>
      <c r="G98" t="s">
        <v>735</v>
      </c>
      <c r="H98" t="s">
        <v>1113</v>
      </c>
      <c r="I98" t="s">
        <v>1114</v>
      </c>
    </row>
    <row r="99" spans="1:9" x14ac:dyDescent="0.25">
      <c r="A99" s="15" t="s">
        <v>1115</v>
      </c>
      <c r="B99" s="11">
        <v>2096866</v>
      </c>
      <c r="C99" s="11" t="s">
        <v>690</v>
      </c>
      <c r="D99" s="11">
        <v>2019</v>
      </c>
      <c r="E99" s="11">
        <v>30</v>
      </c>
      <c r="F99" t="s">
        <v>1116</v>
      </c>
      <c r="G99" t="s">
        <v>826</v>
      </c>
      <c r="H99" t="s">
        <v>1117</v>
      </c>
      <c r="I99" t="s">
        <v>1118</v>
      </c>
    </row>
    <row r="100" spans="1:9" x14ac:dyDescent="0.25">
      <c r="A100" s="15" t="s">
        <v>1119</v>
      </c>
      <c r="B100" s="11">
        <v>2086992</v>
      </c>
      <c r="C100" s="11" t="s">
        <v>690</v>
      </c>
      <c r="D100" s="11">
        <v>2019</v>
      </c>
      <c r="E100" s="11">
        <v>30</v>
      </c>
      <c r="F100" t="s">
        <v>1120</v>
      </c>
      <c r="G100" t="s">
        <v>1121</v>
      </c>
      <c r="H100" t="s">
        <v>1122</v>
      </c>
      <c r="I100" t="s">
        <v>1123</v>
      </c>
    </row>
    <row r="101" spans="1:9" x14ac:dyDescent="0.25">
      <c r="A101" s="15" t="s">
        <v>1124</v>
      </c>
      <c r="B101" s="11">
        <v>2234821</v>
      </c>
      <c r="C101" s="11" t="s">
        <v>690</v>
      </c>
      <c r="D101" s="11">
        <v>2019</v>
      </c>
      <c r="E101" s="11">
        <v>60</v>
      </c>
      <c r="F101" t="s">
        <v>1125</v>
      </c>
      <c r="G101" t="s">
        <v>816</v>
      </c>
      <c r="H101" t="s">
        <v>1126</v>
      </c>
      <c r="I101" t="s">
        <v>1127</v>
      </c>
    </row>
    <row r="102" spans="1:9" x14ac:dyDescent="0.25">
      <c r="A102" s="15" t="s">
        <v>1128</v>
      </c>
      <c r="B102" s="11">
        <v>2236330</v>
      </c>
      <c r="C102" s="11" t="s">
        <v>690</v>
      </c>
      <c r="D102" s="11">
        <v>2019</v>
      </c>
      <c r="E102" s="11">
        <v>30</v>
      </c>
      <c r="F102" t="s">
        <v>1129</v>
      </c>
      <c r="G102" t="s">
        <v>816</v>
      </c>
      <c r="H102" t="s">
        <v>1130</v>
      </c>
      <c r="I102" t="s">
        <v>1131</v>
      </c>
    </row>
    <row r="103" spans="1:9" x14ac:dyDescent="0.25">
      <c r="A103" s="15" t="s">
        <v>1132</v>
      </c>
      <c r="B103" s="11">
        <v>2236200</v>
      </c>
      <c r="C103" s="11" t="s">
        <v>690</v>
      </c>
      <c r="D103" s="11">
        <v>2019</v>
      </c>
      <c r="E103" s="11">
        <v>15</v>
      </c>
      <c r="F103" t="s">
        <v>1133</v>
      </c>
      <c r="G103" t="s">
        <v>712</v>
      </c>
      <c r="H103" t="s">
        <v>1134</v>
      </c>
      <c r="I103" t="s">
        <v>1135</v>
      </c>
    </row>
    <row r="104" spans="1:9" x14ac:dyDescent="0.25">
      <c r="A104" s="15" t="s">
        <v>1136</v>
      </c>
      <c r="B104" s="11">
        <v>2164199</v>
      </c>
      <c r="C104" s="11" t="s">
        <v>705</v>
      </c>
      <c r="D104" s="11">
        <v>2019</v>
      </c>
      <c r="E104" s="11">
        <v>30</v>
      </c>
      <c r="F104" t="s">
        <v>1137</v>
      </c>
      <c r="G104" t="s">
        <v>868</v>
      </c>
      <c r="H104" t="s">
        <v>1138</v>
      </c>
      <c r="I104" t="s">
        <v>1139</v>
      </c>
    </row>
    <row r="105" spans="1:9" x14ac:dyDescent="0.25">
      <c r="A105" s="15" t="s">
        <v>1140</v>
      </c>
      <c r="B105" s="11">
        <v>2163580</v>
      </c>
      <c r="C105" s="11" t="s">
        <v>690</v>
      </c>
      <c r="D105" s="11">
        <v>2019</v>
      </c>
      <c r="E105" s="11">
        <v>30</v>
      </c>
      <c r="F105" t="s">
        <v>1141</v>
      </c>
      <c r="G105" t="s">
        <v>938</v>
      </c>
      <c r="H105" t="s">
        <v>1142</v>
      </c>
      <c r="I105" t="s">
        <v>1143</v>
      </c>
    </row>
    <row r="106" spans="1:9" x14ac:dyDescent="0.25">
      <c r="A106" s="15" t="s">
        <v>1144</v>
      </c>
      <c r="B106" s="11">
        <v>2184388</v>
      </c>
      <c r="C106" s="11" t="s">
        <v>690</v>
      </c>
      <c r="D106" s="11">
        <v>2019</v>
      </c>
      <c r="E106" s="11">
        <v>30</v>
      </c>
      <c r="F106" t="s">
        <v>1145</v>
      </c>
      <c r="G106" t="s">
        <v>938</v>
      </c>
      <c r="H106" t="s">
        <v>1146</v>
      </c>
      <c r="I106" t="s">
        <v>1147</v>
      </c>
    </row>
    <row r="107" spans="1:9" x14ac:dyDescent="0.25">
      <c r="A107" s="15" t="s">
        <v>1148</v>
      </c>
      <c r="B107" s="11">
        <v>2181317</v>
      </c>
      <c r="C107" s="11" t="s">
        <v>690</v>
      </c>
      <c r="D107" s="11">
        <v>2019</v>
      </c>
      <c r="E107" s="11">
        <v>30</v>
      </c>
      <c r="F107" t="s">
        <v>1149</v>
      </c>
      <c r="G107" t="s">
        <v>779</v>
      </c>
      <c r="H107" t="s">
        <v>1150</v>
      </c>
      <c r="I107" t="s">
        <v>1151</v>
      </c>
    </row>
    <row r="108" spans="1:9" x14ac:dyDescent="0.25">
      <c r="A108" s="15" t="s">
        <v>1152</v>
      </c>
      <c r="B108" s="11">
        <v>2118927</v>
      </c>
      <c r="C108" s="11" t="s">
        <v>690</v>
      </c>
      <c r="D108" s="11">
        <v>2019</v>
      </c>
      <c r="E108" s="11">
        <v>30</v>
      </c>
      <c r="F108" t="s">
        <v>1153</v>
      </c>
      <c r="G108" t="s">
        <v>779</v>
      </c>
      <c r="H108" t="s">
        <v>1154</v>
      </c>
      <c r="I108" t="s">
        <v>1155</v>
      </c>
    </row>
    <row r="109" spans="1:9" x14ac:dyDescent="0.25">
      <c r="A109" s="15" t="s">
        <v>1156</v>
      </c>
      <c r="B109" s="11">
        <v>2149486</v>
      </c>
      <c r="C109" s="11" t="s">
        <v>690</v>
      </c>
      <c r="D109" s="11">
        <v>2019</v>
      </c>
      <c r="E109" s="11">
        <v>60</v>
      </c>
      <c r="F109" t="s">
        <v>1157</v>
      </c>
      <c r="G109" t="s">
        <v>770</v>
      </c>
      <c r="H109" t="s">
        <v>1158</v>
      </c>
      <c r="I109" t="s">
        <v>1159</v>
      </c>
    </row>
    <row r="110" spans="1:9" x14ac:dyDescent="0.25">
      <c r="A110" s="15" t="s">
        <v>1160</v>
      </c>
      <c r="B110" s="11">
        <v>2147648</v>
      </c>
      <c r="C110" s="11" t="s">
        <v>690</v>
      </c>
      <c r="D110" s="11">
        <v>2019</v>
      </c>
      <c r="E110" s="11">
        <v>30</v>
      </c>
      <c r="F110" t="s">
        <v>1161</v>
      </c>
      <c r="G110" t="s">
        <v>712</v>
      </c>
      <c r="H110" t="s">
        <v>1162</v>
      </c>
      <c r="I110" t="s">
        <v>1163</v>
      </c>
    </row>
    <row r="111" spans="1:9" x14ac:dyDescent="0.25">
      <c r="A111" s="15" t="s">
        <v>1164</v>
      </c>
      <c r="B111" s="11">
        <v>2418139</v>
      </c>
      <c r="C111" s="11" t="s">
        <v>690</v>
      </c>
      <c r="D111" s="11">
        <v>2019</v>
      </c>
      <c r="E111" s="11">
        <v>30</v>
      </c>
      <c r="F111" t="s">
        <v>1165</v>
      </c>
      <c r="G111" t="s">
        <v>938</v>
      </c>
      <c r="H111" t="s">
        <v>1166</v>
      </c>
      <c r="I111" t="s">
        <v>1167</v>
      </c>
    </row>
    <row r="112" spans="1:9" x14ac:dyDescent="0.25">
      <c r="A112" s="15" t="s">
        <v>1168</v>
      </c>
      <c r="B112" s="11">
        <v>2418072</v>
      </c>
      <c r="C112" s="11" t="s">
        <v>690</v>
      </c>
      <c r="D112" s="11">
        <v>2019</v>
      </c>
      <c r="E112" s="11">
        <v>30</v>
      </c>
      <c r="F112" t="s">
        <v>1169</v>
      </c>
      <c r="G112" t="s">
        <v>1170</v>
      </c>
      <c r="H112" t="s">
        <v>1171</v>
      </c>
      <c r="I112" t="s">
        <v>1172</v>
      </c>
    </row>
    <row r="113" spans="1:9" x14ac:dyDescent="0.25">
      <c r="A113" s="15" t="s">
        <v>1173</v>
      </c>
      <c r="B113" s="11">
        <v>2419417</v>
      </c>
      <c r="C113" s="11" t="s">
        <v>690</v>
      </c>
      <c r="D113" s="11">
        <v>2019</v>
      </c>
      <c r="E113" s="11">
        <v>15</v>
      </c>
      <c r="F113" t="s">
        <v>1174</v>
      </c>
      <c r="G113" t="s">
        <v>826</v>
      </c>
      <c r="H113" t="s">
        <v>1175</v>
      </c>
      <c r="I113" t="s">
        <v>1176</v>
      </c>
    </row>
    <row r="114" spans="1:9" x14ac:dyDescent="0.25">
      <c r="A114" s="15" t="s">
        <v>1177</v>
      </c>
      <c r="B114" s="11">
        <v>2470091</v>
      </c>
      <c r="C114" s="11" t="s">
        <v>705</v>
      </c>
      <c r="D114" s="11">
        <v>2019</v>
      </c>
      <c r="E114" s="11">
        <v>30</v>
      </c>
      <c r="F114" t="s">
        <v>1178</v>
      </c>
      <c r="G114" t="s">
        <v>1179</v>
      </c>
      <c r="H114" t="s">
        <v>1180</v>
      </c>
      <c r="I114" t="s">
        <v>1181</v>
      </c>
    </row>
    <row r="115" spans="1:9" x14ac:dyDescent="0.25">
      <c r="A115" s="15" t="s">
        <v>1182</v>
      </c>
      <c r="B115" s="11">
        <v>2488623</v>
      </c>
      <c r="C115" s="11" t="s">
        <v>705</v>
      </c>
      <c r="D115" s="11">
        <v>2019</v>
      </c>
      <c r="E115" s="11">
        <v>60</v>
      </c>
      <c r="F115" t="s">
        <v>1183</v>
      </c>
      <c r="G115" t="s">
        <v>1184</v>
      </c>
      <c r="H115" t="s">
        <v>1185</v>
      </c>
      <c r="I115" t="s">
        <v>1186</v>
      </c>
    </row>
    <row r="116" spans="1:9" x14ac:dyDescent="0.25">
      <c r="A116" s="15" t="s">
        <v>1187</v>
      </c>
      <c r="B116" s="11">
        <v>2324217</v>
      </c>
      <c r="C116" s="11" t="s">
        <v>690</v>
      </c>
      <c r="D116" s="11">
        <v>2019</v>
      </c>
      <c r="E116" s="11">
        <v>30</v>
      </c>
      <c r="F116" t="s">
        <v>1188</v>
      </c>
      <c r="G116" t="s">
        <v>712</v>
      </c>
      <c r="H116" t="s">
        <v>1189</v>
      </c>
      <c r="I116" t="s">
        <v>1190</v>
      </c>
    </row>
    <row r="117" spans="1:9" x14ac:dyDescent="0.25">
      <c r="A117" s="15" t="s">
        <v>1191</v>
      </c>
      <c r="B117" s="11">
        <v>2327514</v>
      </c>
      <c r="C117" s="11" t="s">
        <v>690</v>
      </c>
      <c r="D117" s="11">
        <v>2019</v>
      </c>
      <c r="E117" s="11">
        <v>30</v>
      </c>
      <c r="F117" t="s">
        <v>1192</v>
      </c>
      <c r="G117" t="s">
        <v>816</v>
      </c>
      <c r="H117" t="s">
        <v>1193</v>
      </c>
      <c r="I117" t="s">
        <v>1194</v>
      </c>
    </row>
    <row r="118" spans="1:9" x14ac:dyDescent="0.25">
      <c r="A118" s="15" t="s">
        <v>1195</v>
      </c>
      <c r="B118" s="11">
        <v>2328770</v>
      </c>
      <c r="C118" s="11" t="s">
        <v>690</v>
      </c>
      <c r="D118" s="11">
        <v>2019</v>
      </c>
      <c r="E118" s="11">
        <v>30</v>
      </c>
      <c r="F118" t="s">
        <v>1196</v>
      </c>
      <c r="G118" t="s">
        <v>770</v>
      </c>
      <c r="H118" t="s">
        <v>1197</v>
      </c>
      <c r="I118" t="s">
        <v>1198</v>
      </c>
    </row>
    <row r="119" spans="1:9" x14ac:dyDescent="0.25">
      <c r="A119" s="15" t="s">
        <v>1199</v>
      </c>
      <c r="B119" s="11">
        <v>2328679</v>
      </c>
      <c r="C119" s="11" t="s">
        <v>690</v>
      </c>
      <c r="D119" s="11">
        <v>2019</v>
      </c>
      <c r="E119" s="11">
        <v>30</v>
      </c>
      <c r="F119" t="s">
        <v>1200</v>
      </c>
      <c r="G119" t="s">
        <v>826</v>
      </c>
      <c r="H119" t="s">
        <v>1201</v>
      </c>
      <c r="I119" t="s">
        <v>1202</v>
      </c>
    </row>
    <row r="120" spans="1:9" x14ac:dyDescent="0.25">
      <c r="A120" s="15" t="s">
        <v>1203</v>
      </c>
      <c r="B120" s="11">
        <v>2459364</v>
      </c>
      <c r="C120" s="11" t="s">
        <v>705</v>
      </c>
      <c r="D120" s="11">
        <v>2019</v>
      </c>
      <c r="E120" s="11">
        <v>30</v>
      </c>
      <c r="F120" t="s">
        <v>1204</v>
      </c>
      <c r="G120" t="s">
        <v>1205</v>
      </c>
      <c r="H120" t="s">
        <v>1206</v>
      </c>
      <c r="I120" t="s">
        <v>1207</v>
      </c>
    </row>
    <row r="121" spans="1:9" x14ac:dyDescent="0.25">
      <c r="A121" s="15" t="s">
        <v>1208</v>
      </c>
      <c r="B121" s="11">
        <v>2458886</v>
      </c>
      <c r="C121" s="11" t="s">
        <v>690</v>
      </c>
      <c r="D121" s="11">
        <v>2019</v>
      </c>
      <c r="E121" s="11">
        <v>30</v>
      </c>
      <c r="F121" t="s">
        <v>1209</v>
      </c>
      <c r="G121" t="s">
        <v>816</v>
      </c>
      <c r="H121" t="s">
        <v>1210</v>
      </c>
      <c r="I121" t="s">
        <v>1211</v>
      </c>
    </row>
    <row r="122" spans="1:9" x14ac:dyDescent="0.25">
      <c r="A122" s="15" t="s">
        <v>1212</v>
      </c>
      <c r="B122" s="11">
        <v>2460225</v>
      </c>
      <c r="C122" s="11" t="s">
        <v>705</v>
      </c>
      <c r="D122" s="11">
        <v>2019</v>
      </c>
      <c r="E122" s="11">
        <v>30</v>
      </c>
      <c r="F122" t="s">
        <v>1213</v>
      </c>
      <c r="G122" t="s">
        <v>938</v>
      </c>
      <c r="H122" t="s">
        <v>1214</v>
      </c>
      <c r="I122" t="s">
        <v>1215</v>
      </c>
    </row>
    <row r="123" spans="1:9" x14ac:dyDescent="0.25">
      <c r="A123" s="15" t="s">
        <v>1216</v>
      </c>
      <c r="B123" s="11">
        <v>2500017</v>
      </c>
      <c r="C123" s="11" t="s">
        <v>705</v>
      </c>
      <c r="D123" s="11">
        <v>2019</v>
      </c>
      <c r="E123" s="11">
        <v>60</v>
      </c>
      <c r="F123" t="s">
        <v>1217</v>
      </c>
      <c r="G123" t="s">
        <v>712</v>
      </c>
      <c r="H123" t="s">
        <v>1218</v>
      </c>
      <c r="I123" t="s">
        <v>1219</v>
      </c>
    </row>
    <row r="124" spans="1:9" x14ac:dyDescent="0.25">
      <c r="A124" s="15" t="s">
        <v>1220</v>
      </c>
      <c r="B124" s="11">
        <v>2500048</v>
      </c>
      <c r="C124" s="11" t="s">
        <v>705</v>
      </c>
      <c r="D124" s="11">
        <v>2019</v>
      </c>
      <c r="E124" s="11">
        <v>15</v>
      </c>
      <c r="F124" t="s">
        <v>1221</v>
      </c>
      <c r="G124" t="s">
        <v>712</v>
      </c>
      <c r="H124" t="s">
        <v>1222</v>
      </c>
      <c r="I124" t="s">
        <v>1223</v>
      </c>
    </row>
    <row r="125" spans="1:9" x14ac:dyDescent="0.25">
      <c r="A125" s="15" t="s">
        <v>1224</v>
      </c>
      <c r="B125" s="11">
        <v>2500070</v>
      </c>
      <c r="C125" s="11" t="s">
        <v>705</v>
      </c>
      <c r="D125" s="11">
        <v>2019</v>
      </c>
      <c r="E125" s="11">
        <v>15</v>
      </c>
      <c r="F125" t="s">
        <v>1225</v>
      </c>
      <c r="G125" t="s">
        <v>712</v>
      </c>
      <c r="H125" t="s">
        <v>1226</v>
      </c>
      <c r="I125" t="s">
        <v>1227</v>
      </c>
    </row>
    <row r="126" spans="1:9" x14ac:dyDescent="0.25">
      <c r="A126" s="15" t="s">
        <v>1228</v>
      </c>
      <c r="B126" s="11">
        <v>2499247</v>
      </c>
      <c r="C126" s="11" t="s">
        <v>705</v>
      </c>
      <c r="D126" s="11">
        <v>2019</v>
      </c>
      <c r="E126" s="11">
        <v>30</v>
      </c>
      <c r="F126" t="s">
        <v>1229</v>
      </c>
      <c r="G126" t="s">
        <v>712</v>
      </c>
      <c r="H126" t="s">
        <v>1230</v>
      </c>
      <c r="I126" t="s">
        <v>1231</v>
      </c>
    </row>
    <row r="127" spans="1:9" x14ac:dyDescent="0.25">
      <c r="A127" s="15" t="s">
        <v>1232</v>
      </c>
      <c r="B127" s="11">
        <v>2496632</v>
      </c>
      <c r="C127" s="11" t="s">
        <v>705</v>
      </c>
      <c r="D127" s="11">
        <v>2019</v>
      </c>
      <c r="E127" s="11">
        <v>30</v>
      </c>
      <c r="F127" t="s">
        <v>1233</v>
      </c>
      <c r="G127" t="s">
        <v>740</v>
      </c>
      <c r="H127" t="s">
        <v>1234</v>
      </c>
      <c r="I127" t="s">
        <v>1235</v>
      </c>
    </row>
    <row r="128" spans="1:9" x14ac:dyDescent="0.25">
      <c r="A128" s="15" t="s">
        <v>1236</v>
      </c>
      <c r="B128" s="11">
        <v>2496541</v>
      </c>
      <c r="C128" s="11" t="s">
        <v>705</v>
      </c>
      <c r="D128" s="11">
        <v>2019</v>
      </c>
      <c r="E128" s="11">
        <v>60</v>
      </c>
      <c r="F128" t="s">
        <v>1237</v>
      </c>
      <c r="G128" t="s">
        <v>779</v>
      </c>
      <c r="H128" t="s">
        <v>1238</v>
      </c>
      <c r="I128" t="s">
        <v>1239</v>
      </c>
    </row>
    <row r="129" spans="1:9" x14ac:dyDescent="0.25">
      <c r="A129" s="15" t="s">
        <v>1240</v>
      </c>
      <c r="B129" s="11">
        <v>2442344</v>
      </c>
      <c r="C129" s="11" t="s">
        <v>690</v>
      </c>
      <c r="D129" s="11">
        <v>2019</v>
      </c>
      <c r="E129" s="11">
        <v>15</v>
      </c>
      <c r="F129" t="s">
        <v>1241</v>
      </c>
      <c r="G129" t="s">
        <v>868</v>
      </c>
      <c r="H129" t="s">
        <v>1242</v>
      </c>
      <c r="I129" t="s">
        <v>1243</v>
      </c>
    </row>
    <row r="130" spans="1:9" x14ac:dyDescent="0.25">
      <c r="A130" s="15" t="s">
        <v>1244</v>
      </c>
      <c r="B130" s="11">
        <v>2441675</v>
      </c>
      <c r="C130" s="11" t="s">
        <v>705</v>
      </c>
      <c r="D130" s="11">
        <v>2019</v>
      </c>
      <c r="E130" s="11">
        <v>60</v>
      </c>
      <c r="F130" t="s">
        <v>1245</v>
      </c>
      <c r="G130" t="s">
        <v>816</v>
      </c>
      <c r="H130" t="s">
        <v>1246</v>
      </c>
      <c r="I130" t="s">
        <v>1247</v>
      </c>
    </row>
    <row r="131" spans="1:9" x14ac:dyDescent="0.25">
      <c r="A131" s="15" t="s">
        <v>1248</v>
      </c>
      <c r="B131" s="11">
        <v>2443381</v>
      </c>
      <c r="C131" s="11" t="s">
        <v>690</v>
      </c>
      <c r="D131" s="11">
        <v>2019</v>
      </c>
      <c r="E131" s="11">
        <v>30</v>
      </c>
      <c r="F131" t="s">
        <v>1249</v>
      </c>
      <c r="G131" t="s">
        <v>826</v>
      </c>
      <c r="H131" t="s">
        <v>1250</v>
      </c>
      <c r="I131" t="s">
        <v>1251</v>
      </c>
    </row>
    <row r="132" spans="1:9" x14ac:dyDescent="0.25">
      <c r="A132" s="15" t="s">
        <v>1252</v>
      </c>
      <c r="B132" s="11">
        <v>2338410</v>
      </c>
      <c r="C132" s="11" t="s">
        <v>705</v>
      </c>
      <c r="D132" s="11">
        <v>2019</v>
      </c>
      <c r="E132" s="11">
        <v>30</v>
      </c>
      <c r="F132" t="s">
        <v>1253</v>
      </c>
      <c r="G132" t="s">
        <v>697</v>
      </c>
      <c r="H132" t="s">
        <v>1254</v>
      </c>
      <c r="I132" t="s">
        <v>1255</v>
      </c>
    </row>
    <row r="133" spans="1:9" x14ac:dyDescent="0.25">
      <c r="A133" s="15" t="s">
        <v>1256</v>
      </c>
      <c r="B133" s="11">
        <v>2476019</v>
      </c>
      <c r="C133" s="11" t="s">
        <v>690</v>
      </c>
      <c r="D133" s="11">
        <v>2019</v>
      </c>
      <c r="E133" s="11">
        <v>30</v>
      </c>
      <c r="F133" t="s">
        <v>1257</v>
      </c>
      <c r="G133" t="s">
        <v>938</v>
      </c>
      <c r="H133" t="s">
        <v>1258</v>
      </c>
      <c r="I133" t="s">
        <v>1259</v>
      </c>
    </row>
    <row r="134" spans="1:9" x14ac:dyDescent="0.25">
      <c r="A134" s="15" t="s">
        <v>1260</v>
      </c>
      <c r="B134" s="11">
        <v>2475661</v>
      </c>
      <c r="C134" s="11" t="s">
        <v>705</v>
      </c>
      <c r="D134" s="11">
        <v>2019</v>
      </c>
      <c r="E134" s="11">
        <v>60</v>
      </c>
      <c r="F134" t="s">
        <v>1261</v>
      </c>
      <c r="G134" t="s">
        <v>1184</v>
      </c>
      <c r="H134" t="s">
        <v>1262</v>
      </c>
      <c r="I134" t="s">
        <v>1263</v>
      </c>
    </row>
    <row r="135" spans="1:9" x14ac:dyDescent="0.25">
      <c r="A135" s="15" t="s">
        <v>1264</v>
      </c>
      <c r="B135" s="11">
        <v>2390221</v>
      </c>
      <c r="C135" s="11" t="s">
        <v>705</v>
      </c>
      <c r="D135" s="11">
        <v>2019</v>
      </c>
      <c r="E135" s="11">
        <v>30</v>
      </c>
      <c r="F135" t="s">
        <v>1265</v>
      </c>
      <c r="G135" t="s">
        <v>938</v>
      </c>
      <c r="H135" t="s">
        <v>1266</v>
      </c>
      <c r="I135" t="s">
        <v>1267</v>
      </c>
    </row>
    <row r="136" spans="1:9" x14ac:dyDescent="0.25">
      <c r="A136" s="15" t="s">
        <v>1268</v>
      </c>
      <c r="B136" s="11">
        <v>2475174</v>
      </c>
      <c r="C136" s="11" t="s">
        <v>705</v>
      </c>
      <c r="D136" s="11">
        <v>2019</v>
      </c>
      <c r="E136" s="11">
        <v>60</v>
      </c>
      <c r="F136" t="s">
        <v>1269</v>
      </c>
      <c r="G136" t="s">
        <v>816</v>
      </c>
      <c r="H136" t="s">
        <v>1270</v>
      </c>
      <c r="I136" t="s">
        <v>1271</v>
      </c>
    </row>
    <row r="137" spans="1:9" x14ac:dyDescent="0.25">
      <c r="A137" s="15" t="s">
        <v>1272</v>
      </c>
      <c r="B137" s="11">
        <v>2475640</v>
      </c>
      <c r="C137" s="11" t="s">
        <v>705</v>
      </c>
      <c r="D137" s="11">
        <v>2019</v>
      </c>
      <c r="E137" s="11">
        <v>30</v>
      </c>
      <c r="F137" t="s">
        <v>1273</v>
      </c>
      <c r="G137" t="s">
        <v>1274</v>
      </c>
      <c r="H137" t="s">
        <v>1275</v>
      </c>
      <c r="I137" t="s">
        <v>1276</v>
      </c>
    </row>
    <row r="138" spans="1:9" x14ac:dyDescent="0.25">
      <c r="A138" s="15" t="s">
        <v>1277</v>
      </c>
      <c r="B138" s="11">
        <v>2475638</v>
      </c>
      <c r="C138" s="11" t="s">
        <v>705</v>
      </c>
      <c r="D138" s="11">
        <v>2019</v>
      </c>
      <c r="E138" s="11">
        <v>60</v>
      </c>
      <c r="F138" t="s">
        <v>1278</v>
      </c>
      <c r="G138" t="s">
        <v>1184</v>
      </c>
      <c r="H138" t="s">
        <v>1279</v>
      </c>
      <c r="I138" t="s">
        <v>1280</v>
      </c>
    </row>
    <row r="139" spans="1:9" x14ac:dyDescent="0.25">
      <c r="A139" s="15" t="s">
        <v>1281</v>
      </c>
      <c r="B139" s="11">
        <v>2475615</v>
      </c>
      <c r="C139" s="11" t="s">
        <v>705</v>
      </c>
      <c r="D139" s="11">
        <v>2019</v>
      </c>
      <c r="E139" s="11">
        <v>60</v>
      </c>
      <c r="F139" t="s">
        <v>1282</v>
      </c>
      <c r="G139" t="s">
        <v>1184</v>
      </c>
      <c r="H139" t="s">
        <v>1283</v>
      </c>
      <c r="I139" t="s">
        <v>1284</v>
      </c>
    </row>
    <row r="140" spans="1:9" x14ac:dyDescent="0.25">
      <c r="A140" s="15" t="s">
        <v>1285</v>
      </c>
      <c r="B140" s="11">
        <v>2475583</v>
      </c>
      <c r="C140" s="11" t="s">
        <v>705</v>
      </c>
      <c r="D140" s="11">
        <v>2019</v>
      </c>
      <c r="E140" s="11">
        <v>60</v>
      </c>
      <c r="F140" t="s">
        <v>1286</v>
      </c>
      <c r="G140" t="s">
        <v>1184</v>
      </c>
      <c r="H140" t="s">
        <v>1287</v>
      </c>
      <c r="I140" t="s">
        <v>1288</v>
      </c>
    </row>
    <row r="141" spans="1:9" x14ac:dyDescent="0.25">
      <c r="A141" s="15" t="s">
        <v>1289</v>
      </c>
      <c r="B141" s="11">
        <v>2475585</v>
      </c>
      <c r="C141" s="11" t="s">
        <v>705</v>
      </c>
      <c r="D141" s="11">
        <v>2019</v>
      </c>
      <c r="E141" s="11">
        <v>60</v>
      </c>
      <c r="F141" t="s">
        <v>1290</v>
      </c>
      <c r="G141" t="s">
        <v>1184</v>
      </c>
      <c r="H141" t="s">
        <v>1291</v>
      </c>
      <c r="I141" t="s">
        <v>1292</v>
      </c>
    </row>
    <row r="142" spans="1:9" x14ac:dyDescent="0.25">
      <c r="A142" s="15" t="s">
        <v>1293</v>
      </c>
      <c r="B142" s="11">
        <v>2362626</v>
      </c>
      <c r="C142" s="11" t="s">
        <v>705</v>
      </c>
      <c r="D142" s="11">
        <v>2019</v>
      </c>
      <c r="E142" s="11">
        <v>30</v>
      </c>
      <c r="F142" t="s">
        <v>1294</v>
      </c>
      <c r="G142" t="s">
        <v>697</v>
      </c>
      <c r="H142" t="s">
        <v>1295</v>
      </c>
      <c r="I142" t="s">
        <v>1296</v>
      </c>
    </row>
    <row r="143" spans="1:9" x14ac:dyDescent="0.25">
      <c r="A143" s="15" t="s">
        <v>1297</v>
      </c>
      <c r="B143" s="11">
        <v>2363842</v>
      </c>
      <c r="C143" s="11" t="s">
        <v>690</v>
      </c>
      <c r="D143" s="11">
        <v>2019</v>
      </c>
      <c r="E143" s="11">
        <v>15</v>
      </c>
      <c r="F143" t="s">
        <v>1298</v>
      </c>
      <c r="G143" t="s">
        <v>826</v>
      </c>
      <c r="H143" t="s">
        <v>1299</v>
      </c>
      <c r="I143" t="s">
        <v>1300</v>
      </c>
    </row>
    <row r="144" spans="1:9" x14ac:dyDescent="0.25">
      <c r="A144" s="15" t="s">
        <v>1301</v>
      </c>
      <c r="B144" s="11">
        <v>2448235</v>
      </c>
      <c r="C144" s="11" t="s">
        <v>705</v>
      </c>
      <c r="D144" s="11">
        <v>2019</v>
      </c>
      <c r="E144" s="11">
        <v>30</v>
      </c>
      <c r="F144" t="s">
        <v>1302</v>
      </c>
      <c r="G144" t="s">
        <v>1303</v>
      </c>
      <c r="H144" t="s">
        <v>1304</v>
      </c>
      <c r="I144" t="s">
        <v>1305</v>
      </c>
    </row>
    <row r="145" spans="1:9" x14ac:dyDescent="0.25">
      <c r="A145" s="15" t="s">
        <v>1306</v>
      </c>
      <c r="B145" s="11">
        <v>2412069</v>
      </c>
      <c r="C145" s="11" t="s">
        <v>705</v>
      </c>
      <c r="D145" s="11">
        <v>2019</v>
      </c>
      <c r="E145" s="11">
        <v>30</v>
      </c>
      <c r="F145" t="s">
        <v>1307</v>
      </c>
      <c r="G145" t="s">
        <v>692</v>
      </c>
      <c r="H145" t="s">
        <v>1308</v>
      </c>
      <c r="I145" t="s">
        <v>1309</v>
      </c>
    </row>
    <row r="146" spans="1:9" x14ac:dyDescent="0.25">
      <c r="A146" s="15" t="s">
        <v>1310</v>
      </c>
      <c r="B146" s="11">
        <v>2412087</v>
      </c>
      <c r="C146" s="11" t="s">
        <v>705</v>
      </c>
      <c r="D146" s="11">
        <v>2019</v>
      </c>
      <c r="E146" s="11">
        <v>30</v>
      </c>
      <c r="F146" t="s">
        <v>1311</v>
      </c>
      <c r="G146" t="s">
        <v>692</v>
      </c>
      <c r="H146" t="s">
        <v>1312</v>
      </c>
      <c r="I146" t="s">
        <v>1313</v>
      </c>
    </row>
    <row r="147" spans="1:9" x14ac:dyDescent="0.25">
      <c r="A147" s="15" t="s">
        <v>1314</v>
      </c>
      <c r="B147" s="11">
        <v>2463013</v>
      </c>
      <c r="C147" s="11" t="s">
        <v>705</v>
      </c>
      <c r="D147" s="11">
        <v>2019</v>
      </c>
      <c r="E147" s="11">
        <v>30</v>
      </c>
      <c r="F147" t="s">
        <v>1315</v>
      </c>
      <c r="G147" t="s">
        <v>1316</v>
      </c>
      <c r="H147" t="s">
        <v>1317</v>
      </c>
      <c r="I147" t="s">
        <v>1318</v>
      </c>
    </row>
    <row r="148" spans="1:9" x14ac:dyDescent="0.25">
      <c r="A148" s="15" t="s">
        <v>1319</v>
      </c>
      <c r="B148" s="11">
        <v>2463568</v>
      </c>
      <c r="C148" s="11" t="s">
        <v>705</v>
      </c>
      <c r="D148" s="11">
        <v>2019</v>
      </c>
      <c r="E148" s="11">
        <v>30</v>
      </c>
      <c r="F148" t="s">
        <v>1320</v>
      </c>
      <c r="G148" t="s">
        <v>1321</v>
      </c>
      <c r="H148" t="s">
        <v>1322</v>
      </c>
      <c r="I148" t="s">
        <v>1323</v>
      </c>
    </row>
    <row r="149" spans="1:9" x14ac:dyDescent="0.25">
      <c r="A149" s="15" t="s">
        <v>1324</v>
      </c>
      <c r="B149" s="11">
        <v>2428289</v>
      </c>
      <c r="C149" s="11" t="s">
        <v>690</v>
      </c>
      <c r="D149" s="11">
        <v>2019</v>
      </c>
      <c r="E149" s="11">
        <v>30</v>
      </c>
      <c r="F149" t="s">
        <v>1325</v>
      </c>
      <c r="G149" t="s">
        <v>779</v>
      </c>
      <c r="H149" t="s">
        <v>1326</v>
      </c>
      <c r="I149" t="s">
        <v>1327</v>
      </c>
    </row>
    <row r="150" spans="1:9" x14ac:dyDescent="0.25">
      <c r="A150" s="15" t="s">
        <v>1328</v>
      </c>
      <c r="B150" s="11">
        <v>2462616</v>
      </c>
      <c r="C150" s="11" t="s">
        <v>705</v>
      </c>
      <c r="D150" s="11">
        <v>2019</v>
      </c>
      <c r="E150" s="11">
        <v>30</v>
      </c>
      <c r="F150" t="s">
        <v>1329</v>
      </c>
      <c r="G150" t="s">
        <v>697</v>
      </c>
      <c r="H150" t="s">
        <v>1330</v>
      </c>
      <c r="I150" t="s">
        <v>1331</v>
      </c>
    </row>
    <row r="151" spans="1:9" x14ac:dyDescent="0.25">
      <c r="A151" s="15" t="s">
        <v>1332</v>
      </c>
      <c r="B151" s="11">
        <v>2462665</v>
      </c>
      <c r="C151" s="11" t="s">
        <v>705</v>
      </c>
      <c r="D151" s="11">
        <v>2019</v>
      </c>
      <c r="E151" s="11">
        <v>15</v>
      </c>
      <c r="F151" t="s">
        <v>1333</v>
      </c>
      <c r="G151" t="s">
        <v>697</v>
      </c>
      <c r="H151" t="s">
        <v>1334</v>
      </c>
      <c r="I151" t="s">
        <v>1335</v>
      </c>
    </row>
    <row r="152" spans="1:9" x14ac:dyDescent="0.25">
      <c r="A152" s="15" t="s">
        <v>1336</v>
      </c>
      <c r="B152" s="11">
        <v>2449823</v>
      </c>
      <c r="C152" s="11" t="s">
        <v>690</v>
      </c>
      <c r="D152" s="11">
        <v>2019</v>
      </c>
      <c r="E152" s="11">
        <v>30</v>
      </c>
      <c r="F152" t="s">
        <v>1337</v>
      </c>
      <c r="G152" t="s">
        <v>779</v>
      </c>
      <c r="H152" t="s">
        <v>1338</v>
      </c>
      <c r="I152" t="s">
        <v>1339</v>
      </c>
    </row>
    <row r="153" spans="1:9" x14ac:dyDescent="0.25">
      <c r="A153" s="15" t="s">
        <v>1340</v>
      </c>
      <c r="B153" s="11">
        <v>2283567</v>
      </c>
      <c r="C153" s="11" t="s">
        <v>690</v>
      </c>
      <c r="D153" s="11">
        <v>2019</v>
      </c>
      <c r="E153" s="11">
        <v>30</v>
      </c>
      <c r="F153" t="s">
        <v>1341</v>
      </c>
      <c r="G153" t="s">
        <v>938</v>
      </c>
      <c r="H153" t="s">
        <v>1342</v>
      </c>
      <c r="I153" t="s">
        <v>1343</v>
      </c>
    </row>
    <row r="154" spans="1:9" x14ac:dyDescent="0.25">
      <c r="A154" s="15" t="s">
        <v>1344</v>
      </c>
      <c r="B154" s="11">
        <v>2450138</v>
      </c>
      <c r="C154" s="11" t="s">
        <v>705</v>
      </c>
      <c r="D154" s="11">
        <v>2019</v>
      </c>
      <c r="E154" s="11">
        <v>30</v>
      </c>
      <c r="F154" t="s">
        <v>1345</v>
      </c>
      <c r="G154" t="s">
        <v>1346</v>
      </c>
      <c r="H154" t="s">
        <v>1347</v>
      </c>
      <c r="I154" t="s">
        <v>1348</v>
      </c>
    </row>
    <row r="155" spans="1:9" x14ac:dyDescent="0.25">
      <c r="A155" s="15" t="s">
        <v>1349</v>
      </c>
      <c r="B155" s="11">
        <v>2452047</v>
      </c>
      <c r="C155" s="11" t="s">
        <v>690</v>
      </c>
      <c r="D155" s="11">
        <v>2019</v>
      </c>
      <c r="E155" s="11">
        <v>30</v>
      </c>
      <c r="F155" t="s">
        <v>1350</v>
      </c>
      <c r="G155" t="s">
        <v>770</v>
      </c>
      <c r="H155" t="s">
        <v>1351</v>
      </c>
      <c r="I155" t="s">
        <v>1352</v>
      </c>
    </row>
    <row r="156" spans="1:9" x14ac:dyDescent="0.25">
      <c r="A156" s="15" t="s">
        <v>1353</v>
      </c>
      <c r="B156" s="11">
        <v>2450813</v>
      </c>
      <c r="C156" s="11" t="s">
        <v>705</v>
      </c>
      <c r="D156" s="11">
        <v>2019</v>
      </c>
      <c r="E156" s="11">
        <v>30</v>
      </c>
      <c r="F156" t="s">
        <v>1354</v>
      </c>
      <c r="G156" t="s">
        <v>740</v>
      </c>
      <c r="H156" t="s">
        <v>1355</v>
      </c>
      <c r="I156" t="s">
        <v>1356</v>
      </c>
    </row>
    <row r="157" spans="1:9" x14ac:dyDescent="0.25">
      <c r="A157" s="15" t="s">
        <v>1357</v>
      </c>
      <c r="B157" s="11">
        <v>2449001</v>
      </c>
      <c r="C157" s="11" t="s">
        <v>705</v>
      </c>
      <c r="D157" s="11">
        <v>2019</v>
      </c>
      <c r="E157" s="11">
        <v>30</v>
      </c>
      <c r="F157" t="s">
        <v>1358</v>
      </c>
      <c r="G157" t="s">
        <v>1359</v>
      </c>
      <c r="H157" t="s">
        <v>1360</v>
      </c>
      <c r="I157" t="s">
        <v>1361</v>
      </c>
    </row>
    <row r="158" spans="1:9" x14ac:dyDescent="0.25">
      <c r="A158" s="15" t="s">
        <v>1362</v>
      </c>
      <c r="B158" s="11">
        <v>2450841</v>
      </c>
      <c r="C158" s="11" t="s">
        <v>705</v>
      </c>
      <c r="D158" s="11">
        <v>2019</v>
      </c>
      <c r="E158" s="11">
        <v>30</v>
      </c>
      <c r="F158" t="s">
        <v>1363</v>
      </c>
      <c r="G158" t="s">
        <v>740</v>
      </c>
      <c r="H158" t="s">
        <v>1364</v>
      </c>
      <c r="I158" t="s">
        <v>1365</v>
      </c>
    </row>
    <row r="159" spans="1:9" x14ac:dyDescent="0.25">
      <c r="A159" s="15" t="s">
        <v>1366</v>
      </c>
      <c r="B159" s="11">
        <v>2440299</v>
      </c>
      <c r="C159" s="11" t="s">
        <v>705</v>
      </c>
      <c r="D159" s="11">
        <v>2019</v>
      </c>
      <c r="E159" s="11">
        <v>30</v>
      </c>
      <c r="F159" t="s">
        <v>1367</v>
      </c>
      <c r="G159" t="s">
        <v>770</v>
      </c>
      <c r="H159" t="s">
        <v>1368</v>
      </c>
      <c r="I159" t="s">
        <v>1369</v>
      </c>
    </row>
    <row r="160" spans="1:9" x14ac:dyDescent="0.25">
      <c r="A160" s="15" t="s">
        <v>1370</v>
      </c>
      <c r="B160" s="11">
        <v>2437349</v>
      </c>
      <c r="C160" s="11" t="s">
        <v>690</v>
      </c>
      <c r="D160" s="11">
        <v>2019</v>
      </c>
      <c r="E160" s="11">
        <v>60</v>
      </c>
      <c r="F160" t="s">
        <v>1371</v>
      </c>
      <c r="G160" t="s">
        <v>770</v>
      </c>
      <c r="H160" t="s">
        <v>1372</v>
      </c>
      <c r="I160" t="s">
        <v>1373</v>
      </c>
    </row>
    <row r="161" spans="1:9" x14ac:dyDescent="0.25">
      <c r="A161" s="15" t="s">
        <v>1374</v>
      </c>
      <c r="B161" s="11">
        <v>2380375</v>
      </c>
      <c r="C161" s="11" t="s">
        <v>705</v>
      </c>
      <c r="D161" s="11">
        <v>2019</v>
      </c>
      <c r="E161" s="11">
        <v>30</v>
      </c>
      <c r="F161" t="s">
        <v>1375</v>
      </c>
      <c r="G161" t="s">
        <v>740</v>
      </c>
      <c r="H161" t="s">
        <v>1376</v>
      </c>
      <c r="I161" t="s">
        <v>1377</v>
      </c>
    </row>
    <row r="162" spans="1:9" x14ac:dyDescent="0.25">
      <c r="A162" s="15" t="s">
        <v>1378</v>
      </c>
      <c r="B162" s="11">
        <v>2353792</v>
      </c>
      <c r="C162" s="11" t="s">
        <v>705</v>
      </c>
      <c r="D162" s="11">
        <v>2019</v>
      </c>
      <c r="E162" s="11">
        <v>30</v>
      </c>
      <c r="F162" t="s">
        <v>1379</v>
      </c>
      <c r="G162" t="s">
        <v>692</v>
      </c>
      <c r="H162" t="s">
        <v>1380</v>
      </c>
      <c r="I162" t="s">
        <v>1381</v>
      </c>
    </row>
    <row r="163" spans="1:9" x14ac:dyDescent="0.25">
      <c r="A163" s="15" t="s">
        <v>1382</v>
      </c>
      <c r="B163" s="11">
        <v>2372032</v>
      </c>
      <c r="C163" s="11" t="s">
        <v>690</v>
      </c>
      <c r="D163" s="11">
        <v>2019</v>
      </c>
      <c r="E163" s="11">
        <v>30</v>
      </c>
      <c r="F163" t="s">
        <v>1383</v>
      </c>
      <c r="G163" t="s">
        <v>816</v>
      </c>
      <c r="H163" t="s">
        <v>1384</v>
      </c>
      <c r="I163" t="s">
        <v>1385</v>
      </c>
    </row>
    <row r="164" spans="1:9" x14ac:dyDescent="0.25">
      <c r="A164" s="15" t="s">
        <v>1386</v>
      </c>
      <c r="B164" s="11">
        <v>2371924</v>
      </c>
      <c r="C164" s="11" t="s">
        <v>705</v>
      </c>
      <c r="D164" s="11">
        <v>2019</v>
      </c>
      <c r="E164" s="11">
        <v>30</v>
      </c>
      <c r="F164" t="s">
        <v>1387</v>
      </c>
      <c r="G164" t="s">
        <v>938</v>
      </c>
      <c r="H164" t="s">
        <v>1388</v>
      </c>
      <c r="I164" t="s">
        <v>1389</v>
      </c>
    </row>
    <row r="165" spans="1:9" x14ac:dyDescent="0.25">
      <c r="A165" s="15" t="s">
        <v>1390</v>
      </c>
      <c r="B165" s="11">
        <v>2453873</v>
      </c>
      <c r="C165" s="11" t="s">
        <v>705</v>
      </c>
      <c r="D165" s="11">
        <v>2019</v>
      </c>
      <c r="E165" s="11">
        <v>30</v>
      </c>
      <c r="F165" t="s">
        <v>1391</v>
      </c>
      <c r="G165" t="s">
        <v>1392</v>
      </c>
      <c r="H165" t="s">
        <v>1393</v>
      </c>
      <c r="I165" t="s">
        <v>1394</v>
      </c>
    </row>
    <row r="166" spans="1:9" x14ac:dyDescent="0.25">
      <c r="A166" s="15" t="s">
        <v>1395</v>
      </c>
      <c r="B166" s="11">
        <v>2456150</v>
      </c>
      <c r="C166" s="11" t="s">
        <v>705</v>
      </c>
      <c r="D166" s="11">
        <v>2019</v>
      </c>
      <c r="E166" s="11">
        <v>30</v>
      </c>
      <c r="F166" t="s">
        <v>1396</v>
      </c>
      <c r="G166" t="s">
        <v>938</v>
      </c>
      <c r="H166" t="s">
        <v>1397</v>
      </c>
      <c r="I166" t="s">
        <v>1398</v>
      </c>
    </row>
    <row r="167" spans="1:9" x14ac:dyDescent="0.25">
      <c r="A167" s="15" t="s">
        <v>1399</v>
      </c>
      <c r="B167" s="11">
        <v>2452924</v>
      </c>
      <c r="C167" s="11" t="s">
        <v>705</v>
      </c>
      <c r="D167" s="11">
        <v>2019</v>
      </c>
      <c r="E167" s="11">
        <v>60</v>
      </c>
      <c r="F167" t="s">
        <v>1400</v>
      </c>
      <c r="G167" t="s">
        <v>1184</v>
      </c>
      <c r="H167" t="s">
        <v>1401</v>
      </c>
      <c r="I167" t="s">
        <v>1402</v>
      </c>
    </row>
    <row r="168" spans="1:9" x14ac:dyDescent="0.25">
      <c r="A168" s="15" t="s">
        <v>1403</v>
      </c>
      <c r="B168" s="11">
        <v>2453578</v>
      </c>
      <c r="C168" s="11" t="s">
        <v>690</v>
      </c>
      <c r="D168" s="11">
        <v>2019</v>
      </c>
      <c r="E168" s="11">
        <v>30</v>
      </c>
      <c r="F168" t="s">
        <v>1404</v>
      </c>
      <c r="G168" t="s">
        <v>938</v>
      </c>
      <c r="H168" t="s">
        <v>1405</v>
      </c>
      <c r="I168" t="s">
        <v>1406</v>
      </c>
    </row>
    <row r="169" spans="1:9" x14ac:dyDescent="0.25">
      <c r="A169" s="15" t="s">
        <v>1407</v>
      </c>
      <c r="B169" s="11">
        <v>2453474</v>
      </c>
      <c r="C169" s="11" t="s">
        <v>690</v>
      </c>
      <c r="D169" s="11">
        <v>2019</v>
      </c>
      <c r="E169" s="11">
        <v>15</v>
      </c>
      <c r="F169" t="s">
        <v>1408</v>
      </c>
      <c r="G169" t="s">
        <v>1409</v>
      </c>
      <c r="H169" t="s">
        <v>1410</v>
      </c>
      <c r="I169" t="s">
        <v>1411</v>
      </c>
    </row>
    <row r="170" spans="1:9" x14ac:dyDescent="0.25">
      <c r="A170" s="15" t="s">
        <v>1412</v>
      </c>
      <c r="B170" s="11">
        <v>2393636</v>
      </c>
      <c r="C170" s="11" t="s">
        <v>690</v>
      </c>
      <c r="D170" s="11">
        <v>2019</v>
      </c>
      <c r="E170" s="11">
        <v>30</v>
      </c>
      <c r="F170" t="s">
        <v>1413</v>
      </c>
      <c r="G170" t="s">
        <v>868</v>
      </c>
      <c r="H170" t="s">
        <v>1414</v>
      </c>
      <c r="I170" t="s">
        <v>1415</v>
      </c>
    </row>
    <row r="171" spans="1:9" x14ac:dyDescent="0.25">
      <c r="A171" s="15" t="s">
        <v>1416</v>
      </c>
      <c r="B171" s="11">
        <v>2393514</v>
      </c>
      <c r="C171" s="11" t="s">
        <v>690</v>
      </c>
      <c r="D171" s="11">
        <v>2019</v>
      </c>
      <c r="E171" s="11">
        <v>30</v>
      </c>
      <c r="F171" t="s">
        <v>1417</v>
      </c>
      <c r="G171" t="s">
        <v>868</v>
      </c>
      <c r="H171" t="s">
        <v>1418</v>
      </c>
      <c r="I171" t="s">
        <v>1419</v>
      </c>
    </row>
    <row r="172" spans="1:9" x14ac:dyDescent="0.25">
      <c r="A172" s="15" t="s">
        <v>1420</v>
      </c>
      <c r="B172" s="11">
        <v>2305074</v>
      </c>
      <c r="C172" s="11" t="s">
        <v>705</v>
      </c>
      <c r="D172" s="11">
        <v>2019</v>
      </c>
      <c r="E172" s="11">
        <v>30</v>
      </c>
      <c r="F172" t="s">
        <v>1421</v>
      </c>
      <c r="G172" t="s">
        <v>938</v>
      </c>
      <c r="H172" t="s">
        <v>1422</v>
      </c>
      <c r="I172" t="s">
        <v>1423</v>
      </c>
    </row>
    <row r="173" spans="1:9" x14ac:dyDescent="0.25">
      <c r="A173" s="15" t="s">
        <v>1424</v>
      </c>
      <c r="B173" s="11">
        <v>2287594</v>
      </c>
      <c r="C173" s="11" t="s">
        <v>690</v>
      </c>
      <c r="D173" s="11">
        <v>2019</v>
      </c>
      <c r="E173" s="11">
        <v>30</v>
      </c>
      <c r="F173" t="s">
        <v>1425</v>
      </c>
      <c r="G173" t="s">
        <v>770</v>
      </c>
      <c r="H173" t="s">
        <v>1426</v>
      </c>
      <c r="I173" t="s">
        <v>1427</v>
      </c>
    </row>
    <row r="174" spans="1:9" x14ac:dyDescent="0.25">
      <c r="A174" s="15" t="s">
        <v>1428</v>
      </c>
      <c r="B174" s="11">
        <v>2304925</v>
      </c>
      <c r="C174" s="11" t="s">
        <v>705</v>
      </c>
      <c r="D174" s="11">
        <v>2019</v>
      </c>
      <c r="E174" s="11">
        <v>60</v>
      </c>
      <c r="F174" t="s">
        <v>1429</v>
      </c>
      <c r="G174" t="s">
        <v>692</v>
      </c>
      <c r="H174" t="s">
        <v>1430</v>
      </c>
      <c r="I174" t="s">
        <v>1431</v>
      </c>
    </row>
    <row r="175" spans="1:9" x14ac:dyDescent="0.25">
      <c r="A175" s="15" t="s">
        <v>1432</v>
      </c>
      <c r="B175" s="11">
        <v>2483620</v>
      </c>
      <c r="C175" s="11" t="s">
        <v>690</v>
      </c>
      <c r="D175" s="11">
        <v>2019</v>
      </c>
      <c r="E175" s="11">
        <v>30</v>
      </c>
      <c r="F175" t="s">
        <v>1433</v>
      </c>
      <c r="G175" t="s">
        <v>770</v>
      </c>
      <c r="H175" t="s">
        <v>1434</v>
      </c>
      <c r="I175" t="s">
        <v>1435</v>
      </c>
    </row>
    <row r="176" spans="1:9" x14ac:dyDescent="0.25">
      <c r="A176" s="15" t="s">
        <v>1436</v>
      </c>
      <c r="B176" s="11">
        <v>2357708</v>
      </c>
      <c r="C176" s="11" t="s">
        <v>690</v>
      </c>
      <c r="D176" s="11">
        <v>2019</v>
      </c>
      <c r="E176" s="11">
        <v>60</v>
      </c>
      <c r="F176" t="s">
        <v>1437</v>
      </c>
      <c r="G176" t="s">
        <v>816</v>
      </c>
      <c r="H176" t="s">
        <v>1438</v>
      </c>
      <c r="I176" t="s">
        <v>1439</v>
      </c>
    </row>
    <row r="177" spans="1:9" x14ac:dyDescent="0.25">
      <c r="A177" s="15" t="s">
        <v>1440</v>
      </c>
      <c r="B177" s="11">
        <v>2483865</v>
      </c>
      <c r="C177" s="11" t="s">
        <v>705</v>
      </c>
      <c r="D177" s="11">
        <v>2019</v>
      </c>
      <c r="E177" s="11">
        <v>30</v>
      </c>
      <c r="F177" t="s">
        <v>1441</v>
      </c>
      <c r="G177" t="s">
        <v>1442</v>
      </c>
      <c r="H177" t="s">
        <v>1443</v>
      </c>
      <c r="I177" t="s">
        <v>1444</v>
      </c>
    </row>
    <row r="178" spans="1:9" x14ac:dyDescent="0.25">
      <c r="A178" s="15" t="s">
        <v>1445</v>
      </c>
      <c r="B178" s="11">
        <v>2308819</v>
      </c>
      <c r="C178" s="11" t="s">
        <v>690</v>
      </c>
      <c r="D178" s="11">
        <v>2019</v>
      </c>
      <c r="E178" s="11">
        <v>30</v>
      </c>
      <c r="F178" t="s">
        <v>1446</v>
      </c>
      <c r="G178" t="s">
        <v>868</v>
      </c>
      <c r="H178" t="s">
        <v>1447</v>
      </c>
      <c r="I178" t="s">
        <v>1448</v>
      </c>
    </row>
    <row r="179" spans="1:9" x14ac:dyDescent="0.25">
      <c r="A179" s="15" t="s">
        <v>1449</v>
      </c>
      <c r="B179" s="11">
        <v>2306414</v>
      </c>
      <c r="C179" s="11" t="s">
        <v>690</v>
      </c>
      <c r="D179" s="11">
        <v>2019</v>
      </c>
      <c r="E179" s="11">
        <v>15</v>
      </c>
      <c r="F179" t="s">
        <v>1450</v>
      </c>
      <c r="G179" t="s">
        <v>770</v>
      </c>
      <c r="H179" t="s">
        <v>1451</v>
      </c>
      <c r="I179" t="s">
        <v>1452</v>
      </c>
    </row>
    <row r="180" spans="1:9" x14ac:dyDescent="0.25">
      <c r="A180" s="15" t="s">
        <v>1453</v>
      </c>
      <c r="B180" s="11">
        <v>2465400</v>
      </c>
      <c r="C180" s="11" t="s">
        <v>705</v>
      </c>
      <c r="D180" s="11">
        <v>2019</v>
      </c>
      <c r="E180" s="11">
        <v>30</v>
      </c>
      <c r="F180" t="s">
        <v>1454</v>
      </c>
      <c r="G180" t="s">
        <v>1321</v>
      </c>
      <c r="H180" t="s">
        <v>1455</v>
      </c>
      <c r="I180" t="s">
        <v>1456</v>
      </c>
    </row>
    <row r="181" spans="1:9" x14ac:dyDescent="0.25">
      <c r="A181" s="15" t="s">
        <v>1457</v>
      </c>
      <c r="B181" s="11">
        <v>2465424</v>
      </c>
      <c r="C181" s="11" t="s">
        <v>705</v>
      </c>
      <c r="D181" s="11">
        <v>2019</v>
      </c>
      <c r="E181" s="11">
        <v>30</v>
      </c>
      <c r="F181" t="s">
        <v>1458</v>
      </c>
      <c r="G181" t="s">
        <v>1459</v>
      </c>
      <c r="H181" t="s">
        <v>1460</v>
      </c>
      <c r="I181" t="s">
        <v>1461</v>
      </c>
    </row>
    <row r="182" spans="1:9" x14ac:dyDescent="0.25">
      <c r="A182" s="15" t="s">
        <v>1462</v>
      </c>
      <c r="B182" s="11">
        <v>2407667</v>
      </c>
      <c r="C182" s="11" t="s">
        <v>690</v>
      </c>
      <c r="D182" s="11">
        <v>2019</v>
      </c>
      <c r="E182" s="11">
        <v>30</v>
      </c>
      <c r="F182" t="s">
        <v>1463</v>
      </c>
      <c r="G182" t="s">
        <v>692</v>
      </c>
      <c r="H182" t="s">
        <v>1464</v>
      </c>
      <c r="I182" t="s">
        <v>1465</v>
      </c>
    </row>
    <row r="183" spans="1:9" x14ac:dyDescent="0.25">
      <c r="A183" s="15" t="s">
        <v>1466</v>
      </c>
      <c r="B183" s="11">
        <v>2335974</v>
      </c>
      <c r="C183" s="11" t="s">
        <v>690</v>
      </c>
      <c r="D183" s="11">
        <v>2019</v>
      </c>
      <c r="E183" s="11">
        <v>30</v>
      </c>
      <c r="F183" t="s">
        <v>1467</v>
      </c>
      <c r="G183" t="s">
        <v>779</v>
      </c>
      <c r="H183" t="s">
        <v>1468</v>
      </c>
      <c r="I183" t="s">
        <v>1469</v>
      </c>
    </row>
    <row r="184" spans="1:9" x14ac:dyDescent="0.25">
      <c r="A184" s="15" t="s">
        <v>1470</v>
      </c>
      <c r="B184" s="11">
        <v>2495919</v>
      </c>
      <c r="C184" s="11" t="s">
        <v>705</v>
      </c>
      <c r="D184" s="11">
        <v>2019</v>
      </c>
      <c r="E184" s="11">
        <v>15</v>
      </c>
      <c r="F184" t="s">
        <v>1471</v>
      </c>
      <c r="G184" t="s">
        <v>712</v>
      </c>
      <c r="H184" t="s">
        <v>1472</v>
      </c>
      <c r="I184" t="s">
        <v>1473</v>
      </c>
    </row>
    <row r="185" spans="1:9" x14ac:dyDescent="0.25">
      <c r="A185" s="15" t="s">
        <v>1474</v>
      </c>
      <c r="B185" s="11">
        <v>2495925</v>
      </c>
      <c r="C185" s="11" t="s">
        <v>705</v>
      </c>
      <c r="D185" s="11">
        <v>2019</v>
      </c>
      <c r="E185" s="11">
        <v>30</v>
      </c>
      <c r="F185" t="s">
        <v>1475</v>
      </c>
      <c r="G185" t="s">
        <v>697</v>
      </c>
      <c r="H185" t="s">
        <v>1476</v>
      </c>
      <c r="I185" t="s">
        <v>1477</v>
      </c>
    </row>
    <row r="186" spans="1:9" x14ac:dyDescent="0.25">
      <c r="A186" s="15" t="s">
        <v>1478</v>
      </c>
      <c r="B186" s="11">
        <v>2495994</v>
      </c>
      <c r="C186" s="11" t="s">
        <v>705</v>
      </c>
      <c r="D186" s="11">
        <v>2019</v>
      </c>
      <c r="E186" s="11">
        <v>30</v>
      </c>
      <c r="F186" t="s">
        <v>1479</v>
      </c>
      <c r="G186" t="s">
        <v>692</v>
      </c>
      <c r="H186" t="s">
        <v>1480</v>
      </c>
      <c r="I186" t="s">
        <v>1481</v>
      </c>
    </row>
    <row r="187" spans="1:9" x14ac:dyDescent="0.25">
      <c r="A187" s="15" t="s">
        <v>1482</v>
      </c>
      <c r="B187" s="11">
        <v>2495935</v>
      </c>
      <c r="C187" s="11" t="s">
        <v>705</v>
      </c>
      <c r="D187" s="11">
        <v>2019</v>
      </c>
      <c r="E187" s="11">
        <v>15</v>
      </c>
      <c r="F187" t="s">
        <v>1483</v>
      </c>
      <c r="G187" t="s">
        <v>712</v>
      </c>
      <c r="H187" t="s">
        <v>1484</v>
      </c>
      <c r="I187" t="s">
        <v>1485</v>
      </c>
    </row>
    <row r="188" spans="1:9" x14ac:dyDescent="0.25">
      <c r="A188" s="15" t="s">
        <v>1486</v>
      </c>
      <c r="B188" s="11">
        <v>2493475</v>
      </c>
      <c r="C188" s="11" t="s">
        <v>705</v>
      </c>
      <c r="D188" s="11">
        <v>2019</v>
      </c>
      <c r="E188" s="11">
        <v>30</v>
      </c>
      <c r="F188" t="s">
        <v>1487</v>
      </c>
      <c r="G188" t="s">
        <v>779</v>
      </c>
      <c r="H188" t="s">
        <v>1488</v>
      </c>
      <c r="I188" t="s">
        <v>1489</v>
      </c>
    </row>
    <row r="189" spans="1:9" x14ac:dyDescent="0.25">
      <c r="A189" s="15" t="s">
        <v>1490</v>
      </c>
      <c r="B189" s="11">
        <v>2403361</v>
      </c>
      <c r="C189" s="11" t="s">
        <v>705</v>
      </c>
      <c r="D189" s="11">
        <v>2019</v>
      </c>
      <c r="E189" s="11">
        <v>30</v>
      </c>
      <c r="F189" t="s">
        <v>1491</v>
      </c>
      <c r="G189" t="s">
        <v>697</v>
      </c>
      <c r="H189" t="s">
        <v>1492</v>
      </c>
      <c r="I189" t="s">
        <v>1493</v>
      </c>
    </row>
    <row r="190" spans="1:9" x14ac:dyDescent="0.25">
      <c r="A190" s="15" t="s">
        <v>1494</v>
      </c>
      <c r="B190" s="11">
        <v>2495024</v>
      </c>
      <c r="C190" s="11" t="s">
        <v>705</v>
      </c>
      <c r="D190" s="11">
        <v>2019</v>
      </c>
      <c r="E190" s="11">
        <v>30</v>
      </c>
      <c r="F190" t="s">
        <v>1495</v>
      </c>
      <c r="G190" t="s">
        <v>816</v>
      </c>
      <c r="H190" t="s">
        <v>1496</v>
      </c>
      <c r="I190" t="s">
        <v>1497</v>
      </c>
    </row>
    <row r="191" spans="1:9" x14ac:dyDescent="0.25">
      <c r="A191" s="15" t="s">
        <v>1498</v>
      </c>
      <c r="B191" s="11">
        <v>2486638</v>
      </c>
      <c r="C191" s="11" t="s">
        <v>690</v>
      </c>
      <c r="D191" s="11">
        <v>2019</v>
      </c>
      <c r="E191" s="11">
        <v>30</v>
      </c>
      <c r="F191" t="s">
        <v>1499</v>
      </c>
      <c r="G191" t="s">
        <v>816</v>
      </c>
      <c r="H191" t="s">
        <v>1500</v>
      </c>
      <c r="I191" t="s">
        <v>1501</v>
      </c>
    </row>
    <row r="192" spans="1:9" x14ac:dyDescent="0.25">
      <c r="A192" s="15" t="s">
        <v>1502</v>
      </c>
      <c r="B192" s="11">
        <v>2486775</v>
      </c>
      <c r="C192" s="11" t="s">
        <v>705</v>
      </c>
      <c r="D192" s="11">
        <v>2019</v>
      </c>
      <c r="E192" s="11">
        <v>30</v>
      </c>
      <c r="F192" t="s">
        <v>1503</v>
      </c>
      <c r="G192" t="s">
        <v>816</v>
      </c>
      <c r="H192" t="s">
        <v>1504</v>
      </c>
      <c r="I192" t="s">
        <v>1505</v>
      </c>
    </row>
    <row r="193" spans="1:9" x14ac:dyDescent="0.25">
      <c r="A193" s="15" t="s">
        <v>1506</v>
      </c>
      <c r="B193" s="11">
        <v>2252184</v>
      </c>
      <c r="C193" s="11" t="s">
        <v>690</v>
      </c>
      <c r="D193" s="11">
        <v>2019</v>
      </c>
      <c r="E193" s="11">
        <v>30</v>
      </c>
      <c r="F193" t="s">
        <v>1507</v>
      </c>
      <c r="G193" t="s">
        <v>779</v>
      </c>
      <c r="H193" t="s">
        <v>1508</v>
      </c>
      <c r="I193" t="s">
        <v>1509</v>
      </c>
    </row>
    <row r="194" spans="1:9" x14ac:dyDescent="0.25">
      <c r="A194" s="15" t="s">
        <v>1510</v>
      </c>
      <c r="B194" s="11">
        <v>2488295</v>
      </c>
      <c r="C194" s="11" t="s">
        <v>705</v>
      </c>
      <c r="D194" s="11">
        <v>2019</v>
      </c>
      <c r="E194" s="11">
        <v>30</v>
      </c>
      <c r="F194" t="s">
        <v>1511</v>
      </c>
      <c r="G194" t="s">
        <v>770</v>
      </c>
      <c r="H194" t="s">
        <v>1512</v>
      </c>
      <c r="I194" t="s">
        <v>1513</v>
      </c>
    </row>
    <row r="195" spans="1:9" x14ac:dyDescent="0.25">
      <c r="A195" s="15" t="s">
        <v>1514</v>
      </c>
      <c r="B195" s="11">
        <v>2485358</v>
      </c>
      <c r="C195" s="11" t="s">
        <v>705</v>
      </c>
      <c r="D195" s="11">
        <v>2019</v>
      </c>
      <c r="E195" s="11">
        <v>30</v>
      </c>
      <c r="F195" t="s">
        <v>1515</v>
      </c>
      <c r="G195" t="s">
        <v>1516</v>
      </c>
      <c r="H195" t="s">
        <v>1517</v>
      </c>
      <c r="I195" t="s">
        <v>1518</v>
      </c>
    </row>
    <row r="196" spans="1:9" x14ac:dyDescent="0.25">
      <c r="A196" s="15" t="s">
        <v>1519</v>
      </c>
      <c r="B196" s="11">
        <v>2487456</v>
      </c>
      <c r="C196" s="11" t="s">
        <v>705</v>
      </c>
      <c r="D196" s="11">
        <v>2019</v>
      </c>
      <c r="E196" s="11">
        <v>30</v>
      </c>
      <c r="F196" t="s">
        <v>1520</v>
      </c>
      <c r="G196" t="s">
        <v>826</v>
      </c>
      <c r="H196" t="s">
        <v>1521</v>
      </c>
      <c r="I196" t="s">
        <v>1522</v>
      </c>
    </row>
    <row r="197" spans="1:9" x14ac:dyDescent="0.25">
      <c r="A197" s="15" t="s">
        <v>1523</v>
      </c>
      <c r="B197" s="11">
        <v>2414195</v>
      </c>
      <c r="C197" s="11" t="s">
        <v>690</v>
      </c>
      <c r="D197" s="11">
        <v>2019</v>
      </c>
      <c r="E197" s="11">
        <v>30</v>
      </c>
      <c r="F197" t="s">
        <v>1524</v>
      </c>
      <c r="G197" t="s">
        <v>868</v>
      </c>
      <c r="H197" t="s">
        <v>1525</v>
      </c>
      <c r="I197" t="s">
        <v>1526</v>
      </c>
    </row>
    <row r="198" spans="1:9" x14ac:dyDescent="0.25">
      <c r="A198" s="15" t="s">
        <v>1527</v>
      </c>
      <c r="B198" s="11">
        <v>2415710</v>
      </c>
      <c r="C198" s="11" t="s">
        <v>705</v>
      </c>
      <c r="D198" s="11">
        <v>2019</v>
      </c>
      <c r="E198" s="11">
        <v>30</v>
      </c>
      <c r="F198" t="s">
        <v>1528</v>
      </c>
      <c r="G198" t="s">
        <v>697</v>
      </c>
      <c r="H198" t="s">
        <v>1529</v>
      </c>
      <c r="I198" t="s">
        <v>1530</v>
      </c>
    </row>
    <row r="199" spans="1:9" x14ac:dyDescent="0.25">
      <c r="A199" s="15" t="s">
        <v>1531</v>
      </c>
      <c r="B199" s="11">
        <v>2415631</v>
      </c>
      <c r="C199" s="11" t="s">
        <v>705</v>
      </c>
      <c r="D199" s="11">
        <v>2019</v>
      </c>
      <c r="E199" s="11">
        <v>30</v>
      </c>
      <c r="F199" t="s">
        <v>1532</v>
      </c>
      <c r="G199" t="s">
        <v>816</v>
      </c>
      <c r="H199" t="s">
        <v>1533</v>
      </c>
      <c r="I199" t="s">
        <v>1534</v>
      </c>
    </row>
    <row r="200" spans="1:9" x14ac:dyDescent="0.25">
      <c r="A200" s="15" t="s">
        <v>1535</v>
      </c>
      <c r="B200" s="11">
        <v>2415741</v>
      </c>
      <c r="C200" s="11" t="s">
        <v>690</v>
      </c>
      <c r="D200" s="11">
        <v>2019</v>
      </c>
      <c r="E200" s="11">
        <v>30</v>
      </c>
      <c r="F200" t="s">
        <v>1536</v>
      </c>
      <c r="G200" t="s">
        <v>938</v>
      </c>
      <c r="H200" t="s">
        <v>1537</v>
      </c>
      <c r="I200" t="s">
        <v>1538</v>
      </c>
    </row>
    <row r="201" spans="1:9" x14ac:dyDescent="0.25">
      <c r="A201" s="15" t="s">
        <v>1539</v>
      </c>
      <c r="B201" s="11">
        <v>2415506</v>
      </c>
      <c r="C201" s="11" t="s">
        <v>705</v>
      </c>
      <c r="D201" s="11">
        <v>2019</v>
      </c>
      <c r="E201" s="11">
        <v>15</v>
      </c>
      <c r="F201" t="s">
        <v>1540</v>
      </c>
      <c r="G201" t="s">
        <v>697</v>
      </c>
      <c r="H201" t="s">
        <v>1541</v>
      </c>
      <c r="I201" t="s">
        <v>1542</v>
      </c>
    </row>
    <row r="202" spans="1:9" x14ac:dyDescent="0.25">
      <c r="A202" s="15" t="s">
        <v>1543</v>
      </c>
      <c r="B202" s="11">
        <v>2430177</v>
      </c>
      <c r="C202" s="11" t="s">
        <v>705</v>
      </c>
      <c r="D202" s="11">
        <v>2019</v>
      </c>
      <c r="E202" s="11">
        <v>60</v>
      </c>
      <c r="F202" t="s">
        <v>1544</v>
      </c>
      <c r="G202" t="s">
        <v>692</v>
      </c>
      <c r="H202" t="s">
        <v>1545</v>
      </c>
      <c r="I202" t="s">
        <v>1546</v>
      </c>
    </row>
    <row r="203" spans="1:9" x14ac:dyDescent="0.25">
      <c r="A203" s="15" t="s">
        <v>1547</v>
      </c>
      <c r="B203" s="11">
        <v>2430229</v>
      </c>
      <c r="C203" s="11" t="s">
        <v>705</v>
      </c>
      <c r="D203" s="11">
        <v>2019</v>
      </c>
      <c r="E203" s="11">
        <v>30</v>
      </c>
      <c r="F203" t="s">
        <v>1548</v>
      </c>
      <c r="G203" t="s">
        <v>692</v>
      </c>
      <c r="H203" t="s">
        <v>1549</v>
      </c>
      <c r="I203" t="s">
        <v>1550</v>
      </c>
    </row>
    <row r="204" spans="1:9" x14ac:dyDescent="0.25">
      <c r="A204" s="15" t="s">
        <v>1551</v>
      </c>
      <c r="B204" s="11">
        <v>2262944</v>
      </c>
      <c r="C204" s="11" t="s">
        <v>690</v>
      </c>
      <c r="D204" s="11">
        <v>2019</v>
      </c>
      <c r="E204" s="11">
        <v>30</v>
      </c>
      <c r="F204" t="s">
        <v>1552</v>
      </c>
      <c r="G204" t="s">
        <v>740</v>
      </c>
      <c r="H204" t="s">
        <v>1553</v>
      </c>
      <c r="I204" t="s">
        <v>1554</v>
      </c>
    </row>
    <row r="205" spans="1:9" x14ac:dyDescent="0.25">
      <c r="A205" s="15" t="s">
        <v>1555</v>
      </c>
      <c r="B205" s="11">
        <v>2265991</v>
      </c>
      <c r="C205" s="11" t="s">
        <v>690</v>
      </c>
      <c r="D205" s="11">
        <v>2019</v>
      </c>
      <c r="E205" s="11">
        <v>30</v>
      </c>
      <c r="F205" t="s">
        <v>1556</v>
      </c>
      <c r="G205" t="s">
        <v>712</v>
      </c>
      <c r="H205" t="s">
        <v>1557</v>
      </c>
      <c r="I205" t="s">
        <v>1558</v>
      </c>
    </row>
    <row r="206" spans="1:9" x14ac:dyDescent="0.25">
      <c r="A206" s="15" t="s">
        <v>1559</v>
      </c>
      <c r="B206" s="11">
        <v>2367486</v>
      </c>
      <c r="C206" s="11" t="s">
        <v>690</v>
      </c>
      <c r="D206" s="11">
        <v>2019</v>
      </c>
      <c r="E206" s="11">
        <v>15</v>
      </c>
      <c r="F206" t="s">
        <v>1560</v>
      </c>
      <c r="G206" t="s">
        <v>826</v>
      </c>
      <c r="H206" t="s">
        <v>1561</v>
      </c>
      <c r="I206" t="s">
        <v>1562</v>
      </c>
    </row>
    <row r="207" spans="1:9" x14ac:dyDescent="0.25">
      <c r="A207" s="15" t="s">
        <v>1563</v>
      </c>
      <c r="B207" s="11">
        <v>2400681</v>
      </c>
      <c r="C207" s="11" t="s">
        <v>705</v>
      </c>
      <c r="D207" s="11">
        <v>2019</v>
      </c>
      <c r="E207" s="11">
        <v>30</v>
      </c>
      <c r="F207" t="s">
        <v>1564</v>
      </c>
      <c r="G207" t="s">
        <v>740</v>
      </c>
      <c r="H207" t="s">
        <v>1565</v>
      </c>
      <c r="I207" t="s">
        <v>1566</v>
      </c>
    </row>
    <row r="208" spans="1:9" x14ac:dyDescent="0.25">
      <c r="A208" s="15" t="s">
        <v>1567</v>
      </c>
      <c r="B208" s="11">
        <v>2520141</v>
      </c>
      <c r="C208" s="11" t="s">
        <v>705</v>
      </c>
      <c r="D208" s="11">
        <v>2019</v>
      </c>
      <c r="E208" s="11">
        <v>30</v>
      </c>
      <c r="F208" t="s">
        <v>1568</v>
      </c>
      <c r="G208" t="s">
        <v>1569</v>
      </c>
      <c r="H208" t="s">
        <v>1570</v>
      </c>
      <c r="I208" t="s">
        <v>1571</v>
      </c>
    </row>
    <row r="209" spans="1:9" x14ac:dyDescent="0.25">
      <c r="A209" s="15" t="s">
        <v>1572</v>
      </c>
      <c r="B209" s="11">
        <v>2517748</v>
      </c>
      <c r="C209" s="11" t="s">
        <v>705</v>
      </c>
      <c r="D209" s="11">
        <v>2019</v>
      </c>
      <c r="E209" s="11">
        <v>30</v>
      </c>
      <c r="F209" t="s">
        <v>1573</v>
      </c>
      <c r="G209" t="s">
        <v>1574</v>
      </c>
      <c r="H209" t="s">
        <v>1575</v>
      </c>
      <c r="I209" t="s">
        <v>1576</v>
      </c>
    </row>
    <row r="210" spans="1:9" x14ac:dyDescent="0.25">
      <c r="A210" s="15" t="s">
        <v>1577</v>
      </c>
      <c r="B210" s="11">
        <v>2518579</v>
      </c>
      <c r="C210" s="11" t="s">
        <v>705</v>
      </c>
      <c r="D210" s="11">
        <v>2019</v>
      </c>
      <c r="E210" s="11">
        <v>30</v>
      </c>
      <c r="F210" t="s">
        <v>1578</v>
      </c>
      <c r="G210" t="s">
        <v>1579</v>
      </c>
      <c r="H210" t="s">
        <v>1580</v>
      </c>
      <c r="I210" t="s">
        <v>1581</v>
      </c>
    </row>
    <row r="211" spans="1:9" x14ac:dyDescent="0.25">
      <c r="A211" s="15" t="s">
        <v>1582</v>
      </c>
      <c r="B211" s="11">
        <v>2516842</v>
      </c>
      <c r="C211" s="11" t="s">
        <v>705</v>
      </c>
      <c r="D211" s="11">
        <v>2019</v>
      </c>
      <c r="E211" s="11">
        <v>120</v>
      </c>
      <c r="F211" t="s">
        <v>1583</v>
      </c>
      <c r="G211" t="s">
        <v>1584</v>
      </c>
      <c r="H211" t="s">
        <v>1585</v>
      </c>
      <c r="I211" t="s">
        <v>1586</v>
      </c>
    </row>
    <row r="212" spans="1:9" x14ac:dyDescent="0.25">
      <c r="A212" s="15" t="s">
        <v>1587</v>
      </c>
      <c r="B212" s="11">
        <v>2516819</v>
      </c>
      <c r="C212" s="11" t="s">
        <v>705</v>
      </c>
      <c r="D212" s="11">
        <v>2019</v>
      </c>
      <c r="E212" s="11">
        <v>30</v>
      </c>
      <c r="F212" t="s">
        <v>1588</v>
      </c>
      <c r="G212" t="s">
        <v>1589</v>
      </c>
      <c r="H212" t="s">
        <v>1590</v>
      </c>
      <c r="I212" t="s">
        <v>1591</v>
      </c>
    </row>
    <row r="213" spans="1:9" x14ac:dyDescent="0.25">
      <c r="A213" s="15" t="s">
        <v>1592</v>
      </c>
      <c r="B213" s="11">
        <v>2518116</v>
      </c>
      <c r="C213" s="11" t="s">
        <v>705</v>
      </c>
      <c r="D213" s="11">
        <v>2019</v>
      </c>
      <c r="E213" s="11">
        <v>30</v>
      </c>
      <c r="F213" t="s">
        <v>1593</v>
      </c>
      <c r="G213" t="s">
        <v>1594</v>
      </c>
      <c r="H213" t="s">
        <v>1595</v>
      </c>
      <c r="I213" t="s">
        <v>1596</v>
      </c>
    </row>
    <row r="214" spans="1:9" x14ac:dyDescent="0.25">
      <c r="A214" s="15" t="s">
        <v>1597</v>
      </c>
      <c r="B214" s="11">
        <v>2517625</v>
      </c>
      <c r="C214" s="11" t="s">
        <v>705</v>
      </c>
      <c r="D214" s="11">
        <v>2019</v>
      </c>
      <c r="E214" s="11">
        <v>60</v>
      </c>
      <c r="F214" t="s">
        <v>1598</v>
      </c>
      <c r="G214" t="s">
        <v>1599</v>
      </c>
      <c r="H214" t="s">
        <v>1600</v>
      </c>
      <c r="I214" t="s">
        <v>1601</v>
      </c>
    </row>
    <row r="215" spans="1:9" x14ac:dyDescent="0.25">
      <c r="A215" s="15" t="s">
        <v>1602</v>
      </c>
      <c r="B215" s="11">
        <v>2519087</v>
      </c>
      <c r="C215" s="11" t="s">
        <v>705</v>
      </c>
      <c r="D215" s="11">
        <v>2019</v>
      </c>
      <c r="E215" s="11">
        <v>30</v>
      </c>
      <c r="F215" t="s">
        <v>1603</v>
      </c>
      <c r="G215" t="s">
        <v>1604</v>
      </c>
      <c r="H215" t="s">
        <v>1605</v>
      </c>
      <c r="I215" t="s">
        <v>1606</v>
      </c>
    </row>
    <row r="216" spans="1:9" x14ac:dyDescent="0.25">
      <c r="A216" s="15" t="s">
        <v>1607</v>
      </c>
      <c r="B216" s="11">
        <v>2517838</v>
      </c>
      <c r="C216" s="11" t="s">
        <v>705</v>
      </c>
      <c r="D216" s="11">
        <v>2019</v>
      </c>
      <c r="E216" s="11">
        <v>60</v>
      </c>
      <c r="F216" t="s">
        <v>1608</v>
      </c>
      <c r="G216" t="s">
        <v>1609</v>
      </c>
      <c r="H216" t="s">
        <v>1610</v>
      </c>
      <c r="I216" t="s">
        <v>1611</v>
      </c>
    </row>
    <row r="217" spans="1:9" x14ac:dyDescent="0.25">
      <c r="A217" s="15" t="s">
        <v>1612</v>
      </c>
      <c r="B217" s="11">
        <v>2516851</v>
      </c>
      <c r="C217" s="11" t="s">
        <v>705</v>
      </c>
      <c r="D217" s="11">
        <v>2019</v>
      </c>
      <c r="E217" s="11">
        <v>15</v>
      </c>
      <c r="F217" t="s">
        <v>1613</v>
      </c>
      <c r="G217" t="s">
        <v>1614</v>
      </c>
      <c r="H217" t="s">
        <v>1615</v>
      </c>
      <c r="I217" t="s">
        <v>1616</v>
      </c>
    </row>
    <row r="218" spans="1:9" x14ac:dyDescent="0.25">
      <c r="A218" s="15" t="s">
        <v>1617</v>
      </c>
      <c r="B218" s="11">
        <v>2518382</v>
      </c>
      <c r="C218" s="11" t="s">
        <v>705</v>
      </c>
      <c r="D218" s="11">
        <v>2019</v>
      </c>
      <c r="E218" s="11">
        <v>30</v>
      </c>
      <c r="F218" t="s">
        <v>1618</v>
      </c>
      <c r="G218" t="s">
        <v>1619</v>
      </c>
      <c r="H218" t="s">
        <v>1620</v>
      </c>
      <c r="I218" t="s">
        <v>1621</v>
      </c>
    </row>
    <row r="219" spans="1:9" x14ac:dyDescent="0.25">
      <c r="A219" s="15" t="s">
        <v>1622</v>
      </c>
      <c r="B219" s="11">
        <v>2519310</v>
      </c>
      <c r="C219" s="11" t="s">
        <v>705</v>
      </c>
      <c r="D219" s="11">
        <v>2019</v>
      </c>
      <c r="E219" s="11">
        <v>30</v>
      </c>
      <c r="F219" t="s">
        <v>1623</v>
      </c>
      <c r="G219" t="s">
        <v>692</v>
      </c>
      <c r="H219" t="s">
        <v>1624</v>
      </c>
      <c r="I219" t="s">
        <v>1625</v>
      </c>
    </row>
    <row r="220" spans="1:9" x14ac:dyDescent="0.25">
      <c r="A220" s="15" t="s">
        <v>1626</v>
      </c>
      <c r="B220" s="11">
        <v>2518007</v>
      </c>
      <c r="C220" s="11" t="s">
        <v>705</v>
      </c>
      <c r="D220" s="11">
        <v>2019</v>
      </c>
      <c r="E220" s="11">
        <v>30</v>
      </c>
      <c r="F220" t="s">
        <v>1627</v>
      </c>
      <c r="G220" t="s">
        <v>1628</v>
      </c>
      <c r="H220" t="s">
        <v>1629</v>
      </c>
      <c r="I220" t="s">
        <v>1630</v>
      </c>
    </row>
    <row r="221" spans="1:9" x14ac:dyDescent="0.25">
      <c r="A221" s="15" t="s">
        <v>1631</v>
      </c>
      <c r="B221" s="11">
        <v>2520041</v>
      </c>
      <c r="C221" s="11" t="s">
        <v>705</v>
      </c>
      <c r="D221" s="11">
        <v>2019</v>
      </c>
      <c r="E221" s="11">
        <v>30</v>
      </c>
      <c r="F221" t="s">
        <v>1632</v>
      </c>
      <c r="G221" t="s">
        <v>1633</v>
      </c>
      <c r="H221" t="s">
        <v>1634</v>
      </c>
      <c r="I221" t="s">
        <v>1635</v>
      </c>
    </row>
    <row r="222" spans="1:9" x14ac:dyDescent="0.25">
      <c r="A222" s="15" t="s">
        <v>1636</v>
      </c>
      <c r="B222" s="11">
        <v>2518347</v>
      </c>
      <c r="C222" s="11" t="s">
        <v>705</v>
      </c>
      <c r="D222" s="11">
        <v>2019</v>
      </c>
      <c r="E222" s="11">
        <v>60</v>
      </c>
      <c r="F222" t="s">
        <v>1637</v>
      </c>
      <c r="G222" t="s">
        <v>1638</v>
      </c>
      <c r="H222" t="s">
        <v>1639</v>
      </c>
      <c r="I222" t="s">
        <v>1640</v>
      </c>
    </row>
    <row r="223" spans="1:9" x14ac:dyDescent="0.25">
      <c r="A223" s="15" t="s">
        <v>1641</v>
      </c>
      <c r="B223" s="11">
        <v>2518449</v>
      </c>
      <c r="C223" s="11" t="s">
        <v>705</v>
      </c>
      <c r="D223" s="11">
        <v>2019</v>
      </c>
      <c r="E223" s="11">
        <v>30</v>
      </c>
      <c r="F223" t="s">
        <v>1642</v>
      </c>
      <c r="G223" t="s">
        <v>1579</v>
      </c>
      <c r="H223" t="s">
        <v>1643</v>
      </c>
      <c r="I223" t="s">
        <v>1644</v>
      </c>
    </row>
    <row r="224" spans="1:9" x14ac:dyDescent="0.25">
      <c r="A224" s="15" t="s">
        <v>1645</v>
      </c>
      <c r="B224" s="11">
        <v>2517878</v>
      </c>
      <c r="C224" s="11" t="s">
        <v>705</v>
      </c>
      <c r="D224" s="11">
        <v>2019</v>
      </c>
      <c r="E224" s="11">
        <v>60</v>
      </c>
      <c r="F224" t="s">
        <v>1646</v>
      </c>
      <c r="G224" t="s">
        <v>1108</v>
      </c>
      <c r="H224" t="s">
        <v>1647</v>
      </c>
      <c r="I224" t="s">
        <v>1648</v>
      </c>
    </row>
    <row r="225" spans="1:9" x14ac:dyDescent="0.25">
      <c r="A225" s="15" t="s">
        <v>1649</v>
      </c>
      <c r="B225" s="11">
        <v>2516348</v>
      </c>
      <c r="C225" s="11" t="s">
        <v>705</v>
      </c>
      <c r="D225" s="11">
        <v>2019</v>
      </c>
      <c r="E225" s="11">
        <v>30</v>
      </c>
      <c r="F225" t="s">
        <v>1650</v>
      </c>
      <c r="G225" t="s">
        <v>1651</v>
      </c>
      <c r="H225" t="s">
        <v>1652</v>
      </c>
      <c r="I225" t="s">
        <v>1653</v>
      </c>
    </row>
    <row r="226" spans="1:9" x14ac:dyDescent="0.25">
      <c r="A226" s="15" t="s">
        <v>1654</v>
      </c>
      <c r="B226" s="11">
        <v>2516775</v>
      </c>
      <c r="C226" s="11" t="s">
        <v>705</v>
      </c>
      <c r="D226" s="11">
        <v>2019</v>
      </c>
      <c r="E226" s="11">
        <v>60</v>
      </c>
      <c r="F226" t="s">
        <v>1655</v>
      </c>
      <c r="G226" t="s">
        <v>1656</v>
      </c>
      <c r="H226" t="s">
        <v>1657</v>
      </c>
      <c r="I226" t="s">
        <v>1658</v>
      </c>
    </row>
    <row r="227" spans="1:9" x14ac:dyDescent="0.25">
      <c r="A227" s="15" t="s">
        <v>1659</v>
      </c>
      <c r="B227" s="11">
        <v>2516593</v>
      </c>
      <c r="C227" s="11" t="s">
        <v>705</v>
      </c>
      <c r="D227" s="11">
        <v>2019</v>
      </c>
      <c r="E227" s="11">
        <v>120</v>
      </c>
      <c r="F227" t="s">
        <v>1660</v>
      </c>
      <c r="G227" t="s">
        <v>1661</v>
      </c>
      <c r="H227" t="s">
        <v>1662</v>
      </c>
      <c r="I227" t="s">
        <v>1663</v>
      </c>
    </row>
    <row r="228" spans="1:9" x14ac:dyDescent="0.25">
      <c r="A228" s="15" t="s">
        <v>1664</v>
      </c>
      <c r="B228" s="11">
        <v>2516545</v>
      </c>
      <c r="C228" s="11" t="s">
        <v>705</v>
      </c>
      <c r="D228" s="11">
        <v>2019</v>
      </c>
      <c r="E228" s="11">
        <v>30</v>
      </c>
      <c r="F228" t="s">
        <v>1665</v>
      </c>
      <c r="G228" t="s">
        <v>1666</v>
      </c>
      <c r="H228" t="s">
        <v>1667</v>
      </c>
      <c r="I228" t="s">
        <v>1668</v>
      </c>
    </row>
    <row r="229" spans="1:9" x14ac:dyDescent="0.25">
      <c r="A229" s="15" t="s">
        <v>1669</v>
      </c>
      <c r="B229" s="11">
        <v>2517015</v>
      </c>
      <c r="C229" s="11" t="s">
        <v>705</v>
      </c>
      <c r="D229" s="11">
        <v>2019</v>
      </c>
      <c r="E229" s="11">
        <v>60</v>
      </c>
      <c r="F229" t="s">
        <v>1670</v>
      </c>
      <c r="G229" t="s">
        <v>1671</v>
      </c>
      <c r="H229" t="s">
        <v>1672</v>
      </c>
      <c r="I229" t="s">
        <v>1673</v>
      </c>
    </row>
    <row r="230" spans="1:9" x14ac:dyDescent="0.25">
      <c r="A230" s="15" t="s">
        <v>1674</v>
      </c>
      <c r="B230" s="11">
        <v>2522993</v>
      </c>
      <c r="C230" s="11" t="s">
        <v>705</v>
      </c>
      <c r="D230" s="11">
        <v>2019</v>
      </c>
      <c r="E230" s="11">
        <v>120</v>
      </c>
      <c r="F230" t="s">
        <v>1675</v>
      </c>
      <c r="G230" t="s">
        <v>1676</v>
      </c>
      <c r="H230" t="s">
        <v>1677</v>
      </c>
      <c r="I230" t="s">
        <v>1678</v>
      </c>
    </row>
    <row r="231" spans="1:9" x14ac:dyDescent="0.25">
      <c r="A231" s="15" t="s">
        <v>1679</v>
      </c>
      <c r="B231" s="11">
        <v>2521426</v>
      </c>
      <c r="C231" s="11" t="s">
        <v>705</v>
      </c>
      <c r="D231" s="11">
        <v>2019</v>
      </c>
      <c r="E231" s="11">
        <v>120</v>
      </c>
      <c r="F231" t="s">
        <v>1680</v>
      </c>
      <c r="G231" t="s">
        <v>1584</v>
      </c>
      <c r="H231" t="s">
        <v>1681</v>
      </c>
      <c r="I231" t="s">
        <v>1682</v>
      </c>
    </row>
    <row r="232" spans="1:9" x14ac:dyDescent="0.25">
      <c r="A232" s="15" t="s">
        <v>1683</v>
      </c>
      <c r="B232" s="11">
        <v>2523784</v>
      </c>
      <c r="C232" s="11" t="s">
        <v>705</v>
      </c>
      <c r="D232" s="11">
        <v>2019</v>
      </c>
      <c r="E232" s="11">
        <v>30</v>
      </c>
      <c r="F232" t="s">
        <v>1684</v>
      </c>
      <c r="G232" t="s">
        <v>1685</v>
      </c>
      <c r="H232" t="s">
        <v>1686</v>
      </c>
      <c r="I232" t="s">
        <v>1687</v>
      </c>
    </row>
    <row r="233" spans="1:9" x14ac:dyDescent="0.25">
      <c r="A233" s="15" t="s">
        <v>1688</v>
      </c>
      <c r="B233" s="11">
        <v>2523785</v>
      </c>
      <c r="C233" s="11" t="s">
        <v>705</v>
      </c>
      <c r="D233" s="11">
        <v>2019</v>
      </c>
      <c r="E233" s="11">
        <v>30</v>
      </c>
      <c r="F233" t="s">
        <v>1689</v>
      </c>
      <c r="G233" t="s">
        <v>1690</v>
      </c>
      <c r="H233" t="s">
        <v>1691</v>
      </c>
      <c r="I233" t="s">
        <v>1692</v>
      </c>
    </row>
    <row r="234" spans="1:9" x14ac:dyDescent="0.25">
      <c r="A234" s="15" t="s">
        <v>1693</v>
      </c>
      <c r="B234" s="11">
        <v>2524142</v>
      </c>
      <c r="C234" s="11" t="s">
        <v>705</v>
      </c>
      <c r="D234" s="11">
        <v>2019</v>
      </c>
      <c r="E234" s="11">
        <v>15</v>
      </c>
      <c r="F234" t="s">
        <v>1694</v>
      </c>
      <c r="G234" t="s">
        <v>1695</v>
      </c>
      <c r="H234" t="s">
        <v>1696</v>
      </c>
      <c r="I234" t="s">
        <v>1697</v>
      </c>
    </row>
    <row r="235" spans="1:9" x14ac:dyDescent="0.25">
      <c r="A235" s="15" t="s">
        <v>1698</v>
      </c>
      <c r="B235" s="11">
        <v>2524124</v>
      </c>
      <c r="C235" s="11" t="s">
        <v>705</v>
      </c>
      <c r="D235" s="11">
        <v>2019</v>
      </c>
      <c r="E235" s="11">
        <v>15</v>
      </c>
      <c r="F235" t="s">
        <v>1699</v>
      </c>
      <c r="G235" t="s">
        <v>1700</v>
      </c>
      <c r="H235" t="s">
        <v>1701</v>
      </c>
      <c r="I235" t="s">
        <v>1702</v>
      </c>
    </row>
    <row r="236" spans="1:9" x14ac:dyDescent="0.25">
      <c r="A236" s="15" t="s">
        <v>1703</v>
      </c>
      <c r="B236" s="11">
        <v>2521459</v>
      </c>
      <c r="C236" s="11" t="s">
        <v>705</v>
      </c>
      <c r="D236" s="11">
        <v>2019</v>
      </c>
      <c r="E236" s="11">
        <v>30</v>
      </c>
      <c r="F236" t="s">
        <v>1704</v>
      </c>
      <c r="G236" t="s">
        <v>692</v>
      </c>
      <c r="H236" t="s">
        <v>1705</v>
      </c>
      <c r="I236" t="s">
        <v>1706</v>
      </c>
    </row>
    <row r="237" spans="1:9" x14ac:dyDescent="0.25">
      <c r="A237" s="15" t="s">
        <v>1707</v>
      </c>
      <c r="B237" s="11">
        <v>2520568</v>
      </c>
      <c r="C237" s="11" t="s">
        <v>705</v>
      </c>
      <c r="D237" s="11">
        <v>2019</v>
      </c>
      <c r="E237" s="11">
        <v>30</v>
      </c>
      <c r="F237" t="s">
        <v>1708</v>
      </c>
      <c r="G237" t="s">
        <v>1709</v>
      </c>
      <c r="H237" t="s">
        <v>1710</v>
      </c>
      <c r="I237" t="s">
        <v>1711</v>
      </c>
    </row>
    <row r="238" spans="1:9" x14ac:dyDescent="0.25">
      <c r="A238" s="15" t="s">
        <v>1712</v>
      </c>
      <c r="B238" s="11">
        <v>2523642</v>
      </c>
      <c r="C238" s="11" t="s">
        <v>705</v>
      </c>
      <c r="D238" s="11">
        <v>2019</v>
      </c>
      <c r="E238" s="11">
        <v>30</v>
      </c>
      <c r="F238" t="s">
        <v>1713</v>
      </c>
      <c r="G238" t="s">
        <v>1714</v>
      </c>
      <c r="H238" t="s">
        <v>1715</v>
      </c>
      <c r="I238" t="s">
        <v>1716</v>
      </c>
    </row>
    <row r="239" spans="1:9" x14ac:dyDescent="0.25">
      <c r="A239" s="15" t="s">
        <v>1717</v>
      </c>
      <c r="B239" s="11">
        <v>2524249</v>
      </c>
      <c r="C239" s="11" t="s">
        <v>705</v>
      </c>
      <c r="D239" s="11">
        <v>2019</v>
      </c>
      <c r="E239" s="11">
        <v>30</v>
      </c>
      <c r="F239" t="s">
        <v>1718</v>
      </c>
      <c r="G239" t="s">
        <v>1719</v>
      </c>
      <c r="H239" t="s">
        <v>1720</v>
      </c>
      <c r="I239" t="s">
        <v>1721</v>
      </c>
    </row>
    <row r="240" spans="1:9" x14ac:dyDescent="0.25">
      <c r="A240" s="15" t="s">
        <v>1722</v>
      </c>
      <c r="B240" s="11">
        <v>2524255</v>
      </c>
      <c r="C240" s="11" t="s">
        <v>705</v>
      </c>
      <c r="D240" s="11">
        <v>2019</v>
      </c>
      <c r="E240" s="11">
        <v>15</v>
      </c>
      <c r="F240" t="s">
        <v>1723</v>
      </c>
      <c r="G240" t="s">
        <v>1724</v>
      </c>
      <c r="H240" t="s">
        <v>1725</v>
      </c>
      <c r="I240" t="s">
        <v>1726</v>
      </c>
    </row>
    <row r="241" spans="1:9" x14ac:dyDescent="0.25">
      <c r="A241" s="15" t="s">
        <v>1727</v>
      </c>
      <c r="B241" s="11">
        <v>2524228</v>
      </c>
      <c r="C241" s="11" t="s">
        <v>705</v>
      </c>
      <c r="D241" s="11">
        <v>2019</v>
      </c>
      <c r="E241" s="11">
        <v>30</v>
      </c>
      <c r="F241" t="s">
        <v>1728</v>
      </c>
      <c r="G241" t="s">
        <v>1729</v>
      </c>
      <c r="H241" t="s">
        <v>1730</v>
      </c>
      <c r="I241" t="s">
        <v>1731</v>
      </c>
    </row>
    <row r="242" spans="1:9" x14ac:dyDescent="0.25">
      <c r="A242" s="15" t="s">
        <v>1732</v>
      </c>
      <c r="B242" s="11">
        <v>2523882</v>
      </c>
      <c r="C242" s="11" t="s">
        <v>705</v>
      </c>
      <c r="D242" s="11">
        <v>2019</v>
      </c>
      <c r="E242" s="11">
        <v>30</v>
      </c>
      <c r="F242" t="s">
        <v>1733</v>
      </c>
      <c r="G242" t="s">
        <v>1734</v>
      </c>
      <c r="H242" t="s">
        <v>1735</v>
      </c>
      <c r="I242" t="s">
        <v>1736</v>
      </c>
    </row>
    <row r="243" spans="1:9" x14ac:dyDescent="0.25">
      <c r="A243" s="15" t="s">
        <v>1737</v>
      </c>
      <c r="B243" s="11">
        <v>2522128</v>
      </c>
      <c r="C243" s="11" t="s">
        <v>705</v>
      </c>
      <c r="D243" s="11">
        <v>2019</v>
      </c>
      <c r="E243" s="11">
        <v>15</v>
      </c>
      <c r="F243" t="s">
        <v>1738</v>
      </c>
      <c r="G243" t="s">
        <v>712</v>
      </c>
      <c r="H243" t="s">
        <v>1739</v>
      </c>
      <c r="I243" t="s">
        <v>1740</v>
      </c>
    </row>
    <row r="244" spans="1:9" x14ac:dyDescent="0.25">
      <c r="A244" s="15" t="s">
        <v>1741</v>
      </c>
      <c r="B244" s="11">
        <v>2523031</v>
      </c>
      <c r="C244" s="11" t="s">
        <v>705</v>
      </c>
      <c r="D244" s="11">
        <v>2019</v>
      </c>
      <c r="E244" s="11">
        <v>30</v>
      </c>
      <c r="F244" t="s">
        <v>1742</v>
      </c>
      <c r="G244" t="s">
        <v>816</v>
      </c>
      <c r="H244" t="s">
        <v>1743</v>
      </c>
      <c r="I244" t="s">
        <v>1744</v>
      </c>
    </row>
    <row r="245" spans="1:9" x14ac:dyDescent="0.25">
      <c r="A245" s="15" t="s">
        <v>1745</v>
      </c>
      <c r="B245" s="11">
        <v>2521949</v>
      </c>
      <c r="C245" s="11" t="s">
        <v>705</v>
      </c>
      <c r="D245" s="11">
        <v>2019</v>
      </c>
      <c r="E245" s="11">
        <v>60</v>
      </c>
      <c r="F245" t="s">
        <v>1746</v>
      </c>
      <c r="G245" t="s">
        <v>1747</v>
      </c>
      <c r="H245" t="s">
        <v>1748</v>
      </c>
      <c r="I245" t="s">
        <v>1749</v>
      </c>
    </row>
    <row r="246" spans="1:9" x14ac:dyDescent="0.25">
      <c r="A246" s="15" t="s">
        <v>1750</v>
      </c>
      <c r="B246" s="11">
        <v>2521936</v>
      </c>
      <c r="C246" s="11" t="s">
        <v>705</v>
      </c>
      <c r="D246" s="11">
        <v>2019</v>
      </c>
      <c r="E246" s="11">
        <v>30</v>
      </c>
      <c r="F246" t="s">
        <v>1751</v>
      </c>
      <c r="G246" t="s">
        <v>697</v>
      </c>
      <c r="H246" t="s">
        <v>1752</v>
      </c>
      <c r="I246" t="s">
        <v>1753</v>
      </c>
    </row>
    <row r="247" spans="1:9" x14ac:dyDescent="0.25">
      <c r="A247" s="15" t="s">
        <v>1754</v>
      </c>
      <c r="B247" s="11">
        <v>2523676</v>
      </c>
      <c r="C247" s="11" t="s">
        <v>705</v>
      </c>
      <c r="D247" s="11">
        <v>2019</v>
      </c>
      <c r="E247" s="11">
        <v>30</v>
      </c>
      <c r="F247" t="s">
        <v>1755</v>
      </c>
      <c r="G247" t="s">
        <v>1756</v>
      </c>
      <c r="H247" t="s">
        <v>1757</v>
      </c>
      <c r="I247" t="s">
        <v>1758</v>
      </c>
    </row>
    <row r="248" spans="1:9" x14ac:dyDescent="0.25">
      <c r="A248" s="15" t="s">
        <v>1759</v>
      </c>
      <c r="B248" s="11">
        <v>2523701</v>
      </c>
      <c r="C248" s="11" t="s">
        <v>705</v>
      </c>
      <c r="D248" s="11">
        <v>2019</v>
      </c>
      <c r="E248" s="11">
        <v>15</v>
      </c>
      <c r="F248" t="s">
        <v>1760</v>
      </c>
      <c r="G248" t="s">
        <v>1761</v>
      </c>
      <c r="H248" t="s">
        <v>1762</v>
      </c>
      <c r="I248" t="s">
        <v>1763</v>
      </c>
    </row>
    <row r="249" spans="1:9" x14ac:dyDescent="0.25">
      <c r="A249" s="15" t="s">
        <v>1764</v>
      </c>
      <c r="B249" s="11">
        <v>2523466</v>
      </c>
      <c r="C249" s="11" t="s">
        <v>705</v>
      </c>
      <c r="D249" s="11">
        <v>2019</v>
      </c>
      <c r="E249" s="11">
        <v>30</v>
      </c>
      <c r="F249" t="s">
        <v>1765</v>
      </c>
      <c r="G249" t="s">
        <v>1579</v>
      </c>
      <c r="H249" t="s">
        <v>1766</v>
      </c>
      <c r="I249" t="s">
        <v>1767</v>
      </c>
    </row>
    <row r="250" spans="1:9" x14ac:dyDescent="0.25">
      <c r="A250" s="15" t="s">
        <v>1768</v>
      </c>
      <c r="B250" s="11">
        <v>2520858</v>
      </c>
      <c r="C250" s="11" t="s">
        <v>705</v>
      </c>
      <c r="D250" s="11">
        <v>2019</v>
      </c>
      <c r="E250" s="11">
        <v>15</v>
      </c>
      <c r="F250" t="s">
        <v>1769</v>
      </c>
      <c r="G250" t="s">
        <v>712</v>
      </c>
      <c r="H250" t="s">
        <v>1770</v>
      </c>
      <c r="I250" t="s">
        <v>1771</v>
      </c>
    </row>
    <row r="251" spans="1:9" x14ac:dyDescent="0.25">
      <c r="A251" s="15" t="s">
        <v>1772</v>
      </c>
      <c r="B251" s="11">
        <v>2523306</v>
      </c>
      <c r="C251" s="11" t="s">
        <v>705</v>
      </c>
      <c r="D251" s="11">
        <v>2019</v>
      </c>
      <c r="E251" s="11">
        <v>120</v>
      </c>
      <c r="F251" t="s">
        <v>1773</v>
      </c>
      <c r="G251" t="s">
        <v>1774</v>
      </c>
      <c r="H251" t="s">
        <v>1775</v>
      </c>
      <c r="I251" t="s">
        <v>1776</v>
      </c>
    </row>
    <row r="252" spans="1:9" x14ac:dyDescent="0.25">
      <c r="A252" s="15" t="s">
        <v>1777</v>
      </c>
      <c r="B252" s="11">
        <v>2520430</v>
      </c>
      <c r="C252" s="11" t="s">
        <v>705</v>
      </c>
      <c r="D252" s="11">
        <v>2019</v>
      </c>
      <c r="E252" s="11">
        <v>30</v>
      </c>
      <c r="F252" t="s">
        <v>1778</v>
      </c>
      <c r="G252" t="s">
        <v>1779</v>
      </c>
      <c r="H252" t="s">
        <v>1780</v>
      </c>
      <c r="I252" t="s">
        <v>1781</v>
      </c>
    </row>
    <row r="253" spans="1:9" x14ac:dyDescent="0.25">
      <c r="A253" s="15" t="s">
        <v>1782</v>
      </c>
      <c r="B253" s="11">
        <v>2521984</v>
      </c>
      <c r="C253" s="11" t="s">
        <v>705</v>
      </c>
      <c r="D253" s="11">
        <v>2019</v>
      </c>
      <c r="E253" s="11">
        <v>120</v>
      </c>
      <c r="F253" t="s">
        <v>1783</v>
      </c>
      <c r="G253" t="s">
        <v>1784</v>
      </c>
      <c r="H253" t="s">
        <v>1785</v>
      </c>
      <c r="I253" t="s">
        <v>1786</v>
      </c>
    </row>
    <row r="254" spans="1:9" x14ac:dyDescent="0.25">
      <c r="A254" s="15" t="s">
        <v>1787</v>
      </c>
      <c r="B254" s="11">
        <v>2521041</v>
      </c>
      <c r="C254" s="11" t="s">
        <v>705</v>
      </c>
      <c r="D254" s="11">
        <v>2019</v>
      </c>
      <c r="E254" s="11">
        <v>30</v>
      </c>
      <c r="F254" t="s">
        <v>1788</v>
      </c>
      <c r="G254" t="s">
        <v>1789</v>
      </c>
      <c r="H254" t="s">
        <v>1790</v>
      </c>
      <c r="I254" t="s">
        <v>1791</v>
      </c>
    </row>
    <row r="255" spans="1:9" x14ac:dyDescent="0.25">
      <c r="A255" s="15" t="s">
        <v>1792</v>
      </c>
      <c r="B255" s="11">
        <v>2521032</v>
      </c>
      <c r="C255" s="11" t="s">
        <v>705</v>
      </c>
      <c r="D255" s="11">
        <v>2019</v>
      </c>
      <c r="E255" s="11">
        <v>15</v>
      </c>
      <c r="F255" t="s">
        <v>1793</v>
      </c>
      <c r="G255" t="s">
        <v>1794</v>
      </c>
      <c r="H255" t="s">
        <v>1795</v>
      </c>
      <c r="I255" t="s">
        <v>1796</v>
      </c>
    </row>
    <row r="256" spans="1:9" x14ac:dyDescent="0.25">
      <c r="A256" s="15" t="s">
        <v>1797</v>
      </c>
      <c r="B256" s="11">
        <v>2520893</v>
      </c>
      <c r="C256" s="11" t="s">
        <v>705</v>
      </c>
      <c r="D256" s="11">
        <v>2019</v>
      </c>
      <c r="E256" s="11">
        <v>30</v>
      </c>
      <c r="F256" t="s">
        <v>1798</v>
      </c>
      <c r="G256" t="s">
        <v>1799</v>
      </c>
      <c r="H256" t="s">
        <v>1800</v>
      </c>
      <c r="I256" t="s">
        <v>1801</v>
      </c>
    </row>
    <row r="257" spans="1:9" x14ac:dyDescent="0.25">
      <c r="A257" s="15" t="s">
        <v>1802</v>
      </c>
      <c r="B257" s="11">
        <v>2522726</v>
      </c>
      <c r="C257" s="11" t="s">
        <v>705</v>
      </c>
      <c r="D257" s="11">
        <v>2019</v>
      </c>
      <c r="E257" s="11">
        <v>30</v>
      </c>
      <c r="F257" t="s">
        <v>1803</v>
      </c>
      <c r="G257" t="s">
        <v>1804</v>
      </c>
      <c r="H257" t="s">
        <v>1805</v>
      </c>
      <c r="I257" t="s">
        <v>1806</v>
      </c>
    </row>
    <row r="258" spans="1:9" x14ac:dyDescent="0.25">
      <c r="A258" s="15" t="s">
        <v>1807</v>
      </c>
      <c r="B258" s="11">
        <v>2524208</v>
      </c>
      <c r="C258" s="11" t="s">
        <v>705</v>
      </c>
      <c r="D258" s="11">
        <v>2019</v>
      </c>
      <c r="E258" s="11">
        <v>30</v>
      </c>
      <c r="F258" t="s">
        <v>1808</v>
      </c>
      <c r="G258" t="s">
        <v>1809</v>
      </c>
      <c r="H258" t="s">
        <v>1810</v>
      </c>
      <c r="I258" t="s">
        <v>1811</v>
      </c>
    </row>
    <row r="259" spans="1:9" x14ac:dyDescent="0.25">
      <c r="A259" s="15" t="s">
        <v>1812</v>
      </c>
      <c r="B259" s="11">
        <v>2524159</v>
      </c>
      <c r="C259" s="11" t="s">
        <v>705</v>
      </c>
      <c r="D259" s="11">
        <v>2019</v>
      </c>
      <c r="E259" s="11">
        <v>30</v>
      </c>
      <c r="F259" t="s">
        <v>1813</v>
      </c>
      <c r="G259" t="s">
        <v>1814</v>
      </c>
      <c r="H259" t="s">
        <v>1815</v>
      </c>
      <c r="I259" t="s">
        <v>1816</v>
      </c>
    </row>
    <row r="260" spans="1:9" x14ac:dyDescent="0.25">
      <c r="A260" s="15" t="s">
        <v>1817</v>
      </c>
      <c r="B260" s="11">
        <v>2524079</v>
      </c>
      <c r="C260" s="11" t="s">
        <v>705</v>
      </c>
      <c r="D260" s="11">
        <v>2019</v>
      </c>
      <c r="E260" s="11">
        <v>15</v>
      </c>
      <c r="F260" t="s">
        <v>1818</v>
      </c>
      <c r="G260" t="s">
        <v>1700</v>
      </c>
      <c r="H260" t="s">
        <v>1819</v>
      </c>
      <c r="I260" t="s">
        <v>1820</v>
      </c>
    </row>
    <row r="261" spans="1:9" x14ac:dyDescent="0.25">
      <c r="A261" s="15" t="s">
        <v>1821</v>
      </c>
      <c r="B261" s="11">
        <v>2522154</v>
      </c>
      <c r="C261" s="11" t="s">
        <v>705</v>
      </c>
      <c r="D261" s="11">
        <v>2019</v>
      </c>
      <c r="E261" s="11">
        <v>15</v>
      </c>
      <c r="F261" t="s">
        <v>1822</v>
      </c>
      <c r="G261" t="s">
        <v>712</v>
      </c>
      <c r="H261" t="s">
        <v>1823</v>
      </c>
      <c r="I261" t="s">
        <v>1824</v>
      </c>
    </row>
    <row r="262" spans="1:9" x14ac:dyDescent="0.25">
      <c r="A262" s="15" t="s">
        <v>1825</v>
      </c>
      <c r="B262" s="11">
        <v>2520954</v>
      </c>
      <c r="C262" s="11" t="s">
        <v>705</v>
      </c>
      <c r="D262" s="11">
        <v>2019</v>
      </c>
      <c r="E262" s="11">
        <v>30</v>
      </c>
      <c r="F262" t="s">
        <v>1826</v>
      </c>
      <c r="G262" t="s">
        <v>1827</v>
      </c>
      <c r="H262" t="s">
        <v>1828</v>
      </c>
      <c r="I262" t="s">
        <v>1829</v>
      </c>
    </row>
    <row r="263" spans="1:9" x14ac:dyDescent="0.25">
      <c r="A263" s="15" t="s">
        <v>1830</v>
      </c>
      <c r="B263" s="11">
        <v>2530910</v>
      </c>
      <c r="C263" s="11" t="s">
        <v>705</v>
      </c>
      <c r="D263" s="11">
        <v>2019</v>
      </c>
      <c r="E263" s="11">
        <v>30</v>
      </c>
      <c r="F263" t="s">
        <v>1831</v>
      </c>
      <c r="G263" t="s">
        <v>770</v>
      </c>
      <c r="H263" t="s">
        <v>1832</v>
      </c>
      <c r="I263" t="s">
        <v>1833</v>
      </c>
    </row>
    <row r="264" spans="1:9" x14ac:dyDescent="0.25">
      <c r="A264" s="15" t="s">
        <v>1834</v>
      </c>
      <c r="B264" s="11">
        <v>2529382</v>
      </c>
      <c r="C264" s="11" t="s">
        <v>705</v>
      </c>
      <c r="D264" s="11">
        <v>2019</v>
      </c>
      <c r="E264" s="11">
        <v>30</v>
      </c>
      <c r="F264" t="s">
        <v>1835</v>
      </c>
      <c r="G264" t="s">
        <v>868</v>
      </c>
      <c r="H264" t="s">
        <v>1836</v>
      </c>
      <c r="I264" t="s">
        <v>1837</v>
      </c>
    </row>
    <row r="265" spans="1:9" x14ac:dyDescent="0.25">
      <c r="A265" s="15" t="s">
        <v>1838</v>
      </c>
      <c r="B265" s="11">
        <v>2531780</v>
      </c>
      <c r="C265" s="11" t="s">
        <v>705</v>
      </c>
      <c r="D265" s="11">
        <v>2019</v>
      </c>
      <c r="E265" s="11">
        <v>30</v>
      </c>
      <c r="F265" t="s">
        <v>1839</v>
      </c>
      <c r="G265" t="s">
        <v>868</v>
      </c>
      <c r="H265" t="s">
        <v>1840</v>
      </c>
      <c r="I265" t="s">
        <v>1841</v>
      </c>
    </row>
    <row r="266" spans="1:9" x14ac:dyDescent="0.25">
      <c r="A266" s="15" t="s">
        <v>1842</v>
      </c>
      <c r="B266" s="11">
        <v>2531765</v>
      </c>
      <c r="C266" s="11" t="s">
        <v>705</v>
      </c>
      <c r="D266" s="11">
        <v>2019</v>
      </c>
      <c r="E266" s="11">
        <v>60</v>
      </c>
      <c r="F266" t="s">
        <v>1843</v>
      </c>
      <c r="G266" t="s">
        <v>1170</v>
      </c>
      <c r="H266" t="s">
        <v>1844</v>
      </c>
      <c r="I266" t="s">
        <v>1845</v>
      </c>
    </row>
    <row r="267" spans="1:9" x14ac:dyDescent="0.25">
      <c r="A267" s="15" t="s">
        <v>1846</v>
      </c>
      <c r="B267" s="11">
        <v>2531732</v>
      </c>
      <c r="C267" s="11" t="s">
        <v>705</v>
      </c>
      <c r="D267" s="11">
        <v>2019</v>
      </c>
      <c r="E267" s="11">
        <v>30</v>
      </c>
      <c r="F267" t="s">
        <v>1847</v>
      </c>
      <c r="G267" t="s">
        <v>1848</v>
      </c>
      <c r="H267" t="s">
        <v>1849</v>
      </c>
      <c r="I267" t="s">
        <v>1850</v>
      </c>
    </row>
    <row r="268" spans="1:9" x14ac:dyDescent="0.25">
      <c r="A268" s="15" t="s">
        <v>1851</v>
      </c>
      <c r="B268" s="11">
        <v>2531759</v>
      </c>
      <c r="C268" s="11" t="s">
        <v>705</v>
      </c>
      <c r="D268" s="11">
        <v>2019</v>
      </c>
      <c r="E268" s="11">
        <v>30</v>
      </c>
      <c r="F268" t="s">
        <v>1852</v>
      </c>
      <c r="G268" t="s">
        <v>1853</v>
      </c>
      <c r="H268" t="s">
        <v>1854</v>
      </c>
      <c r="I268" t="s">
        <v>1855</v>
      </c>
    </row>
    <row r="269" spans="1:9" x14ac:dyDescent="0.25">
      <c r="A269" s="15" t="s">
        <v>1856</v>
      </c>
      <c r="B269" s="11">
        <v>2532088</v>
      </c>
      <c r="C269" s="11" t="s">
        <v>705</v>
      </c>
      <c r="D269" s="11">
        <v>2019</v>
      </c>
      <c r="E269" s="11">
        <v>30</v>
      </c>
      <c r="F269" t="s">
        <v>1857</v>
      </c>
      <c r="G269" t="s">
        <v>1858</v>
      </c>
      <c r="H269" t="s">
        <v>1859</v>
      </c>
      <c r="I269" t="s">
        <v>1860</v>
      </c>
    </row>
    <row r="270" spans="1:9" x14ac:dyDescent="0.25">
      <c r="A270" s="15" t="s">
        <v>1861</v>
      </c>
      <c r="B270" s="11">
        <v>2532034</v>
      </c>
      <c r="C270" s="11" t="s">
        <v>705</v>
      </c>
      <c r="D270" s="11">
        <v>2019</v>
      </c>
      <c r="E270" s="11">
        <v>30</v>
      </c>
      <c r="F270" t="s">
        <v>1862</v>
      </c>
      <c r="G270" t="s">
        <v>770</v>
      </c>
      <c r="H270" t="s">
        <v>1863</v>
      </c>
      <c r="I270" t="s">
        <v>1864</v>
      </c>
    </row>
    <row r="271" spans="1:9" x14ac:dyDescent="0.25">
      <c r="A271" s="15" t="s">
        <v>1865</v>
      </c>
      <c r="B271" s="11">
        <v>2529445</v>
      </c>
      <c r="C271" s="11" t="s">
        <v>705</v>
      </c>
      <c r="D271" s="11">
        <v>2019</v>
      </c>
      <c r="E271" s="11">
        <v>15</v>
      </c>
      <c r="F271" t="s">
        <v>1866</v>
      </c>
      <c r="G271" t="s">
        <v>1867</v>
      </c>
      <c r="H271" t="s">
        <v>1868</v>
      </c>
      <c r="I271" t="s">
        <v>1869</v>
      </c>
    </row>
    <row r="272" spans="1:9" x14ac:dyDescent="0.25">
      <c r="A272" s="15" t="s">
        <v>1870</v>
      </c>
      <c r="B272" s="11">
        <v>2532206</v>
      </c>
      <c r="C272" s="11" t="s">
        <v>705</v>
      </c>
      <c r="D272" s="11">
        <v>2019</v>
      </c>
      <c r="E272" s="11">
        <v>15</v>
      </c>
      <c r="F272" t="s">
        <v>1871</v>
      </c>
      <c r="G272" t="s">
        <v>1779</v>
      </c>
      <c r="H272" t="s">
        <v>1872</v>
      </c>
      <c r="I272" t="s">
        <v>1873</v>
      </c>
    </row>
    <row r="273" spans="1:9" x14ac:dyDescent="0.25">
      <c r="A273" s="15" t="s">
        <v>1874</v>
      </c>
      <c r="B273" s="11">
        <v>2528590</v>
      </c>
      <c r="C273" s="11" t="s">
        <v>705</v>
      </c>
      <c r="D273" s="11">
        <v>2019</v>
      </c>
      <c r="E273" s="11">
        <v>30</v>
      </c>
      <c r="F273" t="s">
        <v>1875</v>
      </c>
      <c r="G273" t="s">
        <v>1876</v>
      </c>
      <c r="H273" t="s">
        <v>1877</v>
      </c>
      <c r="I273" t="s">
        <v>1878</v>
      </c>
    </row>
    <row r="274" spans="1:9" x14ac:dyDescent="0.25">
      <c r="A274" s="15" t="s">
        <v>1879</v>
      </c>
      <c r="B274" s="11">
        <v>2528621</v>
      </c>
      <c r="C274" s="11" t="s">
        <v>705</v>
      </c>
      <c r="D274" s="11">
        <v>2019</v>
      </c>
      <c r="E274" s="11">
        <v>30</v>
      </c>
      <c r="F274" t="s">
        <v>1880</v>
      </c>
      <c r="G274" t="s">
        <v>740</v>
      </c>
      <c r="H274" t="s">
        <v>1881</v>
      </c>
      <c r="I274" t="s">
        <v>1882</v>
      </c>
    </row>
    <row r="275" spans="1:9" x14ac:dyDescent="0.25">
      <c r="A275" s="15" t="s">
        <v>1883</v>
      </c>
      <c r="B275" s="11">
        <v>2530486</v>
      </c>
      <c r="C275" s="11" t="s">
        <v>705</v>
      </c>
      <c r="D275" s="11">
        <v>2019</v>
      </c>
      <c r="E275" s="11">
        <v>15</v>
      </c>
      <c r="F275" t="s">
        <v>1884</v>
      </c>
      <c r="G275" t="s">
        <v>1885</v>
      </c>
      <c r="H275" t="s">
        <v>1886</v>
      </c>
      <c r="I275" t="s">
        <v>1887</v>
      </c>
    </row>
    <row r="276" spans="1:9" x14ac:dyDescent="0.25">
      <c r="A276" s="15" t="s">
        <v>1888</v>
      </c>
      <c r="B276" s="11">
        <v>2530058</v>
      </c>
      <c r="C276" s="11" t="s">
        <v>705</v>
      </c>
      <c r="D276" s="11">
        <v>2019</v>
      </c>
      <c r="E276" s="11">
        <v>60</v>
      </c>
      <c r="F276" t="s">
        <v>1889</v>
      </c>
      <c r="G276" t="s">
        <v>1890</v>
      </c>
      <c r="H276" t="s">
        <v>1891</v>
      </c>
      <c r="I276" t="s">
        <v>1892</v>
      </c>
    </row>
    <row r="277" spans="1:9" x14ac:dyDescent="0.25">
      <c r="A277" s="15" t="s">
        <v>1893</v>
      </c>
      <c r="B277" s="11">
        <v>2530793</v>
      </c>
      <c r="C277" s="11" t="s">
        <v>705</v>
      </c>
      <c r="D277" s="11">
        <v>2019</v>
      </c>
      <c r="E277" s="11">
        <v>30</v>
      </c>
      <c r="F277" t="s">
        <v>1894</v>
      </c>
      <c r="G277" t="s">
        <v>1867</v>
      </c>
      <c r="H277" t="s">
        <v>1895</v>
      </c>
      <c r="I277" t="s">
        <v>1896</v>
      </c>
    </row>
    <row r="278" spans="1:9" x14ac:dyDescent="0.25">
      <c r="A278" s="15" t="s">
        <v>1897</v>
      </c>
      <c r="B278" s="11">
        <v>2531369</v>
      </c>
      <c r="C278" s="11" t="s">
        <v>705</v>
      </c>
      <c r="D278" s="11">
        <v>2019</v>
      </c>
      <c r="E278" s="11">
        <v>30</v>
      </c>
      <c r="F278" t="s">
        <v>1898</v>
      </c>
      <c r="G278" t="s">
        <v>1899</v>
      </c>
      <c r="H278" t="s">
        <v>1900</v>
      </c>
      <c r="I278" t="s">
        <v>1901</v>
      </c>
    </row>
    <row r="279" spans="1:9" x14ac:dyDescent="0.25">
      <c r="A279" s="15" t="s">
        <v>1902</v>
      </c>
      <c r="B279" s="11">
        <v>2529718</v>
      </c>
      <c r="C279" s="11" t="s">
        <v>705</v>
      </c>
      <c r="D279" s="11">
        <v>2019</v>
      </c>
      <c r="E279" s="11">
        <v>15</v>
      </c>
      <c r="F279" t="s">
        <v>1903</v>
      </c>
      <c r="G279" t="s">
        <v>1904</v>
      </c>
      <c r="H279" t="s">
        <v>1905</v>
      </c>
      <c r="I279" t="s">
        <v>1906</v>
      </c>
    </row>
    <row r="280" spans="1:9" x14ac:dyDescent="0.25">
      <c r="A280" s="15" t="s">
        <v>1907</v>
      </c>
      <c r="B280" s="11">
        <v>2529859</v>
      </c>
      <c r="C280" s="11" t="s">
        <v>705</v>
      </c>
      <c r="D280" s="11">
        <v>2019</v>
      </c>
      <c r="E280" s="11">
        <v>120</v>
      </c>
      <c r="F280" t="s">
        <v>1908</v>
      </c>
      <c r="G280" t="s">
        <v>1584</v>
      </c>
      <c r="H280" t="s">
        <v>1909</v>
      </c>
      <c r="I280" t="s">
        <v>1910</v>
      </c>
    </row>
    <row r="281" spans="1:9" x14ac:dyDescent="0.25">
      <c r="A281" s="15" t="s">
        <v>1911</v>
      </c>
      <c r="B281" s="11">
        <v>2531604</v>
      </c>
      <c r="C281" s="11" t="s">
        <v>705</v>
      </c>
      <c r="D281" s="11">
        <v>2019</v>
      </c>
      <c r="E281" s="11">
        <v>30</v>
      </c>
      <c r="F281" t="s">
        <v>1912</v>
      </c>
      <c r="G281" t="s">
        <v>1170</v>
      </c>
      <c r="H281" t="s">
        <v>1913</v>
      </c>
      <c r="I281" t="s">
        <v>1914</v>
      </c>
    </row>
    <row r="282" spans="1:9" x14ac:dyDescent="0.25">
      <c r="A282" s="15" t="s">
        <v>1915</v>
      </c>
      <c r="B282" s="11">
        <v>2531420</v>
      </c>
      <c r="C282" s="11" t="s">
        <v>705</v>
      </c>
      <c r="D282" s="11">
        <v>2019</v>
      </c>
      <c r="E282" s="11">
        <v>10</v>
      </c>
      <c r="F282" t="s">
        <v>1916</v>
      </c>
      <c r="G282" t="s">
        <v>1917</v>
      </c>
      <c r="H282" t="s">
        <v>1918</v>
      </c>
      <c r="I282" t="s">
        <v>1919</v>
      </c>
    </row>
    <row r="283" spans="1:9" x14ac:dyDescent="0.25">
      <c r="A283" s="15" t="s">
        <v>1920</v>
      </c>
      <c r="B283" s="11">
        <v>2531451</v>
      </c>
      <c r="C283" s="11" t="s">
        <v>705</v>
      </c>
      <c r="D283" s="11">
        <v>2019</v>
      </c>
      <c r="E283" s="11">
        <v>30</v>
      </c>
      <c r="F283" t="s">
        <v>1921</v>
      </c>
      <c r="G283" t="s">
        <v>1922</v>
      </c>
      <c r="H283" t="s">
        <v>1923</v>
      </c>
      <c r="I283" t="s">
        <v>1924</v>
      </c>
    </row>
    <row r="284" spans="1:9" x14ac:dyDescent="0.25">
      <c r="A284" s="15" t="s">
        <v>1925</v>
      </c>
      <c r="B284" s="11">
        <v>2530313</v>
      </c>
      <c r="C284" s="11" t="s">
        <v>705</v>
      </c>
      <c r="D284" s="11">
        <v>2019</v>
      </c>
      <c r="E284" s="11">
        <v>15</v>
      </c>
      <c r="F284" t="s">
        <v>1926</v>
      </c>
      <c r="G284" t="s">
        <v>1927</v>
      </c>
      <c r="H284" t="s">
        <v>1928</v>
      </c>
      <c r="I284" t="s">
        <v>1929</v>
      </c>
    </row>
    <row r="285" spans="1:9" x14ac:dyDescent="0.25">
      <c r="A285" s="15" t="s">
        <v>1930</v>
      </c>
      <c r="B285" s="11">
        <v>2529942</v>
      </c>
      <c r="C285" s="11" t="s">
        <v>705</v>
      </c>
      <c r="D285" s="11">
        <v>2019</v>
      </c>
      <c r="E285" s="11">
        <v>15</v>
      </c>
      <c r="F285" t="s">
        <v>1931</v>
      </c>
      <c r="G285" t="s">
        <v>1932</v>
      </c>
      <c r="H285" t="s">
        <v>1933</v>
      </c>
      <c r="I285" t="s">
        <v>1934</v>
      </c>
    </row>
    <row r="286" spans="1:9" x14ac:dyDescent="0.25">
      <c r="A286" s="15" t="s">
        <v>1935</v>
      </c>
      <c r="B286" s="11">
        <v>2529930</v>
      </c>
      <c r="C286" s="11" t="s">
        <v>705</v>
      </c>
      <c r="D286" s="11">
        <v>2019</v>
      </c>
      <c r="E286" s="11">
        <v>30</v>
      </c>
      <c r="F286" t="s">
        <v>1936</v>
      </c>
      <c r="G286" t="s">
        <v>816</v>
      </c>
      <c r="H286" t="s">
        <v>1937</v>
      </c>
      <c r="I286" t="s">
        <v>1938</v>
      </c>
    </row>
    <row r="287" spans="1:9" x14ac:dyDescent="0.25">
      <c r="A287" s="15" t="s">
        <v>1939</v>
      </c>
      <c r="B287" s="11">
        <v>2528404</v>
      </c>
      <c r="C287" s="11" t="s">
        <v>705</v>
      </c>
      <c r="D287" s="11">
        <v>2019</v>
      </c>
      <c r="E287" s="11">
        <v>30</v>
      </c>
      <c r="F287" t="s">
        <v>1940</v>
      </c>
      <c r="G287" t="s">
        <v>1941</v>
      </c>
      <c r="H287" t="s">
        <v>1942</v>
      </c>
      <c r="I287" t="s">
        <v>1943</v>
      </c>
    </row>
    <row r="288" spans="1:9" x14ac:dyDescent="0.25">
      <c r="A288" s="15" t="s">
        <v>1944</v>
      </c>
      <c r="B288" s="11">
        <v>2528411</v>
      </c>
      <c r="C288" s="11" t="s">
        <v>705</v>
      </c>
      <c r="D288" s="11">
        <v>2019</v>
      </c>
      <c r="E288" s="11">
        <v>30</v>
      </c>
      <c r="F288" t="s">
        <v>1945</v>
      </c>
      <c r="G288" t="s">
        <v>1867</v>
      </c>
      <c r="H288" t="s">
        <v>1946</v>
      </c>
      <c r="I288" t="s">
        <v>1947</v>
      </c>
    </row>
    <row r="289" spans="1:9" x14ac:dyDescent="0.25">
      <c r="A289" s="15" t="s">
        <v>1948</v>
      </c>
      <c r="B289" s="11">
        <v>2528379</v>
      </c>
      <c r="C289" s="11" t="s">
        <v>705</v>
      </c>
      <c r="D289" s="11">
        <v>2019</v>
      </c>
      <c r="E289" s="11">
        <v>15</v>
      </c>
      <c r="F289" t="s">
        <v>1949</v>
      </c>
      <c r="G289" t="s">
        <v>1950</v>
      </c>
      <c r="H289" t="s">
        <v>1951</v>
      </c>
      <c r="I289" t="s">
        <v>1952</v>
      </c>
    </row>
    <row r="290" spans="1:9" x14ac:dyDescent="0.25">
      <c r="A290" s="15" t="s">
        <v>1953</v>
      </c>
      <c r="B290" s="11">
        <v>2528882</v>
      </c>
      <c r="C290" s="11" t="s">
        <v>705</v>
      </c>
      <c r="D290" s="11">
        <v>2019</v>
      </c>
      <c r="E290" s="11">
        <v>120</v>
      </c>
      <c r="F290" t="s">
        <v>1954</v>
      </c>
      <c r="G290" t="s">
        <v>1955</v>
      </c>
      <c r="H290" t="s">
        <v>1956</v>
      </c>
      <c r="I290" t="s">
        <v>1957</v>
      </c>
    </row>
    <row r="291" spans="1:9" x14ac:dyDescent="0.25">
      <c r="A291" s="15" t="s">
        <v>1958</v>
      </c>
      <c r="B291" s="11">
        <v>2529997</v>
      </c>
      <c r="C291" s="11" t="s">
        <v>705</v>
      </c>
      <c r="D291" s="11">
        <v>2019</v>
      </c>
      <c r="E291" s="11">
        <v>30</v>
      </c>
      <c r="F291" t="s">
        <v>1959</v>
      </c>
      <c r="G291" t="s">
        <v>1960</v>
      </c>
      <c r="H291" t="s">
        <v>1961</v>
      </c>
      <c r="I291" t="s">
        <v>1962</v>
      </c>
    </row>
    <row r="292" spans="1:9" x14ac:dyDescent="0.25">
      <c r="A292" s="15" t="s">
        <v>1963</v>
      </c>
      <c r="B292" s="11">
        <v>2529147</v>
      </c>
      <c r="C292" s="11" t="s">
        <v>705</v>
      </c>
      <c r="D292" s="11">
        <v>2019</v>
      </c>
      <c r="E292" s="11">
        <v>15</v>
      </c>
      <c r="F292" t="s">
        <v>1964</v>
      </c>
      <c r="G292" t="s">
        <v>1965</v>
      </c>
      <c r="H292" t="s">
        <v>1966</v>
      </c>
      <c r="I292" t="s">
        <v>1967</v>
      </c>
    </row>
    <row r="293" spans="1:9" x14ac:dyDescent="0.25">
      <c r="A293" s="15" t="s">
        <v>1968</v>
      </c>
      <c r="B293" s="11">
        <v>2531676</v>
      </c>
      <c r="C293" s="11" t="s">
        <v>705</v>
      </c>
      <c r="D293" s="11">
        <v>2019</v>
      </c>
      <c r="E293" s="11">
        <v>15</v>
      </c>
      <c r="F293" t="s">
        <v>1969</v>
      </c>
      <c r="G293" t="s">
        <v>1970</v>
      </c>
      <c r="H293" t="s">
        <v>1971</v>
      </c>
      <c r="I293" t="s">
        <v>1972</v>
      </c>
    </row>
    <row r="294" spans="1:9" x14ac:dyDescent="0.25">
      <c r="A294" s="15" t="s">
        <v>1973</v>
      </c>
      <c r="B294" s="11">
        <v>2530210</v>
      </c>
      <c r="C294" s="11" t="s">
        <v>705</v>
      </c>
      <c r="D294" s="11">
        <v>2019</v>
      </c>
      <c r="E294" s="11">
        <v>30</v>
      </c>
      <c r="F294" t="s">
        <v>1974</v>
      </c>
      <c r="G294" t="s">
        <v>1867</v>
      </c>
      <c r="H294" t="s">
        <v>1975</v>
      </c>
      <c r="I294" t="s">
        <v>1976</v>
      </c>
    </row>
    <row r="295" spans="1:9" x14ac:dyDescent="0.25">
      <c r="A295" s="15" t="s">
        <v>1977</v>
      </c>
      <c r="B295" s="11">
        <v>2530725</v>
      </c>
      <c r="C295" s="11" t="s">
        <v>1048</v>
      </c>
      <c r="D295" s="11">
        <v>2019</v>
      </c>
      <c r="E295" s="11">
        <v>30</v>
      </c>
      <c r="F295" t="s">
        <v>1978</v>
      </c>
      <c r="G295" t="s">
        <v>692</v>
      </c>
      <c r="H295" t="s">
        <v>1979</v>
      </c>
      <c r="I295" t="s">
        <v>1980</v>
      </c>
    </row>
    <row r="296" spans="1:9" x14ac:dyDescent="0.25">
      <c r="A296" s="15" t="s">
        <v>1981</v>
      </c>
      <c r="B296" s="11">
        <v>2529802</v>
      </c>
      <c r="C296" s="11" t="s">
        <v>705</v>
      </c>
      <c r="D296" s="11">
        <v>2019</v>
      </c>
      <c r="E296" s="11">
        <v>30</v>
      </c>
      <c r="F296" t="s">
        <v>1982</v>
      </c>
      <c r="G296" t="s">
        <v>1983</v>
      </c>
      <c r="H296" t="s">
        <v>1984</v>
      </c>
      <c r="I296" t="s">
        <v>1985</v>
      </c>
    </row>
    <row r="297" spans="1:9" x14ac:dyDescent="0.25">
      <c r="A297" s="15" t="s">
        <v>1986</v>
      </c>
      <c r="B297" s="11">
        <v>2529594</v>
      </c>
      <c r="C297" s="11" t="s">
        <v>705</v>
      </c>
      <c r="D297" s="11">
        <v>2019</v>
      </c>
      <c r="E297" s="11">
        <v>60</v>
      </c>
      <c r="F297" t="s">
        <v>1987</v>
      </c>
      <c r="G297" t="s">
        <v>1988</v>
      </c>
      <c r="H297" t="s">
        <v>1989</v>
      </c>
      <c r="I297" t="s">
        <v>1990</v>
      </c>
    </row>
    <row r="298" spans="1:9" x14ac:dyDescent="0.25">
      <c r="A298" s="15" t="s">
        <v>1991</v>
      </c>
      <c r="B298" s="11">
        <v>2529612</v>
      </c>
      <c r="C298" s="11" t="s">
        <v>705</v>
      </c>
      <c r="D298" s="11">
        <v>2019</v>
      </c>
      <c r="E298" s="11">
        <v>30</v>
      </c>
      <c r="F298" t="s">
        <v>1992</v>
      </c>
      <c r="G298" t="s">
        <v>1993</v>
      </c>
      <c r="H298" t="s">
        <v>1994</v>
      </c>
      <c r="I298" t="s">
        <v>1995</v>
      </c>
    </row>
    <row r="299" spans="1:9" x14ac:dyDescent="0.25">
      <c r="A299" s="15" t="s">
        <v>1996</v>
      </c>
      <c r="B299" s="11">
        <v>2529045</v>
      </c>
      <c r="C299" s="11" t="s">
        <v>705</v>
      </c>
      <c r="D299" s="11">
        <v>2019</v>
      </c>
      <c r="E299" s="11">
        <v>30</v>
      </c>
      <c r="F299" t="s">
        <v>1997</v>
      </c>
      <c r="G299" t="s">
        <v>1998</v>
      </c>
      <c r="H299" t="s">
        <v>1999</v>
      </c>
      <c r="I299" t="s">
        <v>2000</v>
      </c>
    </row>
    <row r="300" spans="1:9" x14ac:dyDescent="0.25">
      <c r="A300" s="15" t="s">
        <v>2001</v>
      </c>
      <c r="B300" s="11">
        <v>2532149</v>
      </c>
      <c r="C300" s="11" t="s">
        <v>705</v>
      </c>
      <c r="D300" s="11">
        <v>2019</v>
      </c>
      <c r="E300" s="11">
        <v>30</v>
      </c>
      <c r="F300" t="s">
        <v>2002</v>
      </c>
      <c r="G300" t="s">
        <v>2003</v>
      </c>
      <c r="H300" t="s">
        <v>2004</v>
      </c>
      <c r="I300" t="s">
        <v>2005</v>
      </c>
    </row>
    <row r="301" spans="1:9" x14ac:dyDescent="0.25">
      <c r="A301" s="15" t="s">
        <v>2006</v>
      </c>
      <c r="B301" s="11">
        <v>2528264</v>
      </c>
      <c r="C301" s="11" t="s">
        <v>705</v>
      </c>
      <c r="D301" s="11">
        <v>2019</v>
      </c>
      <c r="E301" s="11">
        <v>120</v>
      </c>
      <c r="F301" t="s">
        <v>2007</v>
      </c>
      <c r="G301" t="s">
        <v>2008</v>
      </c>
      <c r="H301" t="s">
        <v>2009</v>
      </c>
      <c r="I301" t="s">
        <v>2010</v>
      </c>
    </row>
    <row r="302" spans="1:9" x14ac:dyDescent="0.25">
      <c r="A302" s="15" t="s">
        <v>2011</v>
      </c>
      <c r="B302" s="11">
        <v>2530861</v>
      </c>
      <c r="C302" s="11" t="s">
        <v>705</v>
      </c>
      <c r="D302" s="11">
        <v>2019</v>
      </c>
      <c r="E302" s="11">
        <v>15</v>
      </c>
      <c r="F302" t="s">
        <v>2012</v>
      </c>
      <c r="G302" t="s">
        <v>2013</v>
      </c>
      <c r="H302" t="s">
        <v>2014</v>
      </c>
      <c r="I302" t="s">
        <v>2015</v>
      </c>
    </row>
    <row r="303" spans="1:9" x14ac:dyDescent="0.25">
      <c r="A303" s="15" t="s">
        <v>2016</v>
      </c>
      <c r="B303" s="11">
        <v>2528634</v>
      </c>
      <c r="C303" s="11" t="s">
        <v>705</v>
      </c>
      <c r="D303" s="11">
        <v>2019</v>
      </c>
      <c r="E303" s="11">
        <v>30</v>
      </c>
      <c r="F303" t="s">
        <v>2017</v>
      </c>
      <c r="G303" t="s">
        <v>2018</v>
      </c>
      <c r="H303" t="s">
        <v>2019</v>
      </c>
      <c r="I303" t="s">
        <v>2020</v>
      </c>
    </row>
    <row r="304" spans="1:9" x14ac:dyDescent="0.25">
      <c r="A304" s="15" t="s">
        <v>2021</v>
      </c>
      <c r="B304" s="11">
        <v>2531096</v>
      </c>
      <c r="C304" s="11" t="s">
        <v>705</v>
      </c>
      <c r="D304" s="11">
        <v>2019</v>
      </c>
      <c r="E304" s="11">
        <v>60</v>
      </c>
      <c r="F304" t="s">
        <v>2022</v>
      </c>
      <c r="G304" t="s">
        <v>2023</v>
      </c>
      <c r="H304" t="s">
        <v>2024</v>
      </c>
      <c r="I304" t="s">
        <v>2025</v>
      </c>
    </row>
    <row r="305" spans="1:9" x14ac:dyDescent="0.25">
      <c r="A305" s="15" t="s">
        <v>2026</v>
      </c>
      <c r="B305" s="11">
        <v>2531109</v>
      </c>
      <c r="C305" s="11" t="s">
        <v>705</v>
      </c>
      <c r="D305" s="11">
        <v>2019</v>
      </c>
      <c r="E305" s="11">
        <v>60</v>
      </c>
      <c r="F305" t="s">
        <v>2027</v>
      </c>
      <c r="G305" t="s">
        <v>2028</v>
      </c>
      <c r="H305" t="s">
        <v>2029</v>
      </c>
      <c r="I305" t="s">
        <v>2030</v>
      </c>
    </row>
    <row r="306" spans="1:9" x14ac:dyDescent="0.25">
      <c r="A306" s="15" t="s">
        <v>2031</v>
      </c>
      <c r="B306" s="11">
        <v>2530099</v>
      </c>
      <c r="C306" s="11" t="s">
        <v>705</v>
      </c>
      <c r="D306" s="11">
        <v>2019</v>
      </c>
      <c r="E306" s="11">
        <v>15</v>
      </c>
      <c r="F306" t="s">
        <v>2032</v>
      </c>
      <c r="G306" t="s">
        <v>1950</v>
      </c>
      <c r="H306" t="s">
        <v>2033</v>
      </c>
      <c r="I306" t="s">
        <v>2034</v>
      </c>
    </row>
    <row r="307" spans="1:9" x14ac:dyDescent="0.25">
      <c r="A307" s="15" t="s">
        <v>2035</v>
      </c>
      <c r="B307" s="11">
        <v>2528457</v>
      </c>
      <c r="C307" s="11" t="s">
        <v>705</v>
      </c>
      <c r="D307" s="11">
        <v>2019</v>
      </c>
      <c r="E307" s="11">
        <v>60</v>
      </c>
      <c r="F307" t="s">
        <v>2036</v>
      </c>
      <c r="G307" t="s">
        <v>2037</v>
      </c>
      <c r="H307" t="s">
        <v>2038</v>
      </c>
      <c r="I307" t="s">
        <v>2039</v>
      </c>
    </row>
    <row r="308" spans="1:9" x14ac:dyDescent="0.25">
      <c r="A308" s="15" t="s">
        <v>2040</v>
      </c>
      <c r="B308" s="11">
        <v>2530114</v>
      </c>
      <c r="C308" s="11" t="s">
        <v>705</v>
      </c>
      <c r="D308" s="11">
        <v>2019</v>
      </c>
      <c r="E308" s="11">
        <v>30</v>
      </c>
      <c r="F308" t="s">
        <v>2041</v>
      </c>
      <c r="G308" t="s">
        <v>2042</v>
      </c>
      <c r="H308" t="s">
        <v>2043</v>
      </c>
      <c r="I308" t="s">
        <v>2044</v>
      </c>
    </row>
    <row r="309" spans="1:9" x14ac:dyDescent="0.25">
      <c r="A309" s="15" t="s">
        <v>2045</v>
      </c>
      <c r="B309" s="11">
        <v>2530590</v>
      </c>
      <c r="C309" s="11" t="s">
        <v>705</v>
      </c>
      <c r="D309" s="11">
        <v>2019</v>
      </c>
      <c r="E309" s="11">
        <v>120</v>
      </c>
      <c r="F309" t="s">
        <v>2046</v>
      </c>
      <c r="G309" t="s">
        <v>2047</v>
      </c>
      <c r="H309" t="s">
        <v>2048</v>
      </c>
      <c r="I309" t="s">
        <v>2049</v>
      </c>
    </row>
    <row r="310" spans="1:9" x14ac:dyDescent="0.25">
      <c r="A310" s="15" t="s">
        <v>2050</v>
      </c>
      <c r="B310" s="11">
        <v>2530625</v>
      </c>
      <c r="C310" s="11" t="s">
        <v>705</v>
      </c>
      <c r="D310" s="11">
        <v>2019</v>
      </c>
      <c r="E310" s="11">
        <v>30</v>
      </c>
      <c r="F310" t="s">
        <v>2051</v>
      </c>
      <c r="G310" t="s">
        <v>2052</v>
      </c>
      <c r="H310" t="s">
        <v>2053</v>
      </c>
      <c r="I310" t="s">
        <v>2054</v>
      </c>
    </row>
    <row r="311" spans="1:9" x14ac:dyDescent="0.25">
      <c r="A311" s="15" t="s">
        <v>2055</v>
      </c>
      <c r="B311" s="11">
        <v>2534927</v>
      </c>
      <c r="C311" s="11" t="s">
        <v>705</v>
      </c>
      <c r="D311" s="11">
        <v>2019</v>
      </c>
      <c r="E311" s="11">
        <v>15</v>
      </c>
      <c r="F311" t="s">
        <v>2056</v>
      </c>
      <c r="G311" t="s">
        <v>2057</v>
      </c>
      <c r="H311" t="s">
        <v>2058</v>
      </c>
      <c r="I311" t="s">
        <v>2059</v>
      </c>
    </row>
    <row r="312" spans="1:9" x14ac:dyDescent="0.25">
      <c r="A312" s="15" t="s">
        <v>2060</v>
      </c>
      <c r="B312" s="11">
        <v>2533343</v>
      </c>
      <c r="C312" s="11" t="s">
        <v>705</v>
      </c>
      <c r="D312" s="11">
        <v>2019</v>
      </c>
      <c r="E312" s="11">
        <v>60</v>
      </c>
      <c r="F312" t="s">
        <v>2061</v>
      </c>
      <c r="G312" t="s">
        <v>2062</v>
      </c>
      <c r="H312" t="s">
        <v>2063</v>
      </c>
      <c r="I312" t="s">
        <v>2064</v>
      </c>
    </row>
    <row r="313" spans="1:9" x14ac:dyDescent="0.25">
      <c r="A313" s="15" t="s">
        <v>2065</v>
      </c>
      <c r="B313" s="11">
        <v>2533306</v>
      </c>
      <c r="C313" s="11" t="s">
        <v>705</v>
      </c>
      <c r="D313" s="11">
        <v>2019</v>
      </c>
      <c r="E313" s="11">
        <v>60</v>
      </c>
      <c r="F313" t="s">
        <v>2066</v>
      </c>
      <c r="G313" t="s">
        <v>2067</v>
      </c>
      <c r="H313" t="s">
        <v>2068</v>
      </c>
      <c r="I313" t="s">
        <v>2069</v>
      </c>
    </row>
    <row r="314" spans="1:9" x14ac:dyDescent="0.25">
      <c r="A314" s="15" t="s">
        <v>2070</v>
      </c>
      <c r="B314" s="11">
        <v>2533317</v>
      </c>
      <c r="C314" s="11" t="s">
        <v>705</v>
      </c>
      <c r="D314" s="11">
        <v>2019</v>
      </c>
      <c r="E314" s="11">
        <v>60</v>
      </c>
      <c r="F314" t="s">
        <v>2071</v>
      </c>
      <c r="G314" t="s">
        <v>2072</v>
      </c>
      <c r="H314" t="s">
        <v>2073</v>
      </c>
      <c r="I314" t="s">
        <v>2074</v>
      </c>
    </row>
    <row r="315" spans="1:9" x14ac:dyDescent="0.25">
      <c r="A315" s="15" t="s">
        <v>2075</v>
      </c>
      <c r="B315" s="11">
        <v>2533299</v>
      </c>
      <c r="C315" s="11" t="s">
        <v>705</v>
      </c>
      <c r="D315" s="11">
        <v>2019</v>
      </c>
      <c r="E315" s="11">
        <v>30</v>
      </c>
      <c r="F315" t="s">
        <v>2076</v>
      </c>
      <c r="G315" t="s">
        <v>868</v>
      </c>
      <c r="H315" t="s">
        <v>2077</v>
      </c>
      <c r="I315" t="s">
        <v>2078</v>
      </c>
    </row>
    <row r="316" spans="1:9" x14ac:dyDescent="0.25">
      <c r="A316" s="15" t="s">
        <v>2079</v>
      </c>
      <c r="B316" s="11">
        <v>2533277</v>
      </c>
      <c r="C316" s="11" t="s">
        <v>705</v>
      </c>
      <c r="D316" s="11">
        <v>2019</v>
      </c>
      <c r="E316" s="11">
        <v>30</v>
      </c>
      <c r="F316" t="s">
        <v>2080</v>
      </c>
      <c r="G316" t="s">
        <v>2081</v>
      </c>
      <c r="H316" t="s">
        <v>2082</v>
      </c>
      <c r="I316" t="s">
        <v>2083</v>
      </c>
    </row>
    <row r="317" spans="1:9" x14ac:dyDescent="0.25">
      <c r="A317" s="15" t="s">
        <v>2084</v>
      </c>
      <c r="B317" s="11">
        <v>2533266</v>
      </c>
      <c r="C317" s="11" t="s">
        <v>705</v>
      </c>
      <c r="D317" s="11">
        <v>2019</v>
      </c>
      <c r="E317" s="11">
        <v>30</v>
      </c>
      <c r="F317" t="s">
        <v>2085</v>
      </c>
      <c r="G317" t="s">
        <v>2086</v>
      </c>
      <c r="H317" t="s">
        <v>2087</v>
      </c>
      <c r="I317" t="s">
        <v>2088</v>
      </c>
    </row>
    <row r="318" spans="1:9" x14ac:dyDescent="0.25">
      <c r="A318" s="15" t="s">
        <v>2089</v>
      </c>
      <c r="B318" s="11">
        <v>2533259</v>
      </c>
      <c r="C318" s="11" t="s">
        <v>705</v>
      </c>
      <c r="D318" s="11">
        <v>2019</v>
      </c>
      <c r="E318" s="11">
        <v>30</v>
      </c>
      <c r="F318" t="s">
        <v>2090</v>
      </c>
      <c r="G318" t="s">
        <v>2091</v>
      </c>
      <c r="H318" t="s">
        <v>2092</v>
      </c>
      <c r="I318" t="s">
        <v>2093</v>
      </c>
    </row>
    <row r="319" spans="1:9" x14ac:dyDescent="0.25">
      <c r="A319" s="15" t="s">
        <v>2094</v>
      </c>
      <c r="B319" s="11">
        <v>2536055</v>
      </c>
      <c r="C319" s="11" t="s">
        <v>705</v>
      </c>
      <c r="D319" s="11">
        <v>2019</v>
      </c>
      <c r="E319" s="11">
        <v>30</v>
      </c>
      <c r="F319" t="s">
        <v>2095</v>
      </c>
      <c r="G319" t="s">
        <v>2096</v>
      </c>
      <c r="H319" t="s">
        <v>2097</v>
      </c>
      <c r="I319" t="s">
        <v>2098</v>
      </c>
    </row>
    <row r="320" spans="1:9" x14ac:dyDescent="0.25">
      <c r="A320" s="15" t="s">
        <v>2099</v>
      </c>
      <c r="B320" s="11">
        <v>2536049</v>
      </c>
      <c r="C320" s="11" t="s">
        <v>705</v>
      </c>
      <c r="D320" s="11">
        <v>2019</v>
      </c>
      <c r="E320" s="11">
        <v>15</v>
      </c>
      <c r="F320" t="s">
        <v>2100</v>
      </c>
      <c r="G320" t="s">
        <v>2096</v>
      </c>
      <c r="H320" t="s">
        <v>2101</v>
      </c>
      <c r="I320" t="s">
        <v>2102</v>
      </c>
    </row>
    <row r="321" spans="1:9" x14ac:dyDescent="0.25">
      <c r="A321" s="15" t="s">
        <v>2103</v>
      </c>
      <c r="B321" s="11">
        <v>2536034</v>
      </c>
      <c r="C321" s="11" t="s">
        <v>705</v>
      </c>
      <c r="D321" s="11">
        <v>2019</v>
      </c>
      <c r="E321" s="11">
        <v>30</v>
      </c>
      <c r="F321" t="s">
        <v>2104</v>
      </c>
      <c r="G321" t="s">
        <v>2105</v>
      </c>
      <c r="H321" t="s">
        <v>2106</v>
      </c>
      <c r="I321" t="s">
        <v>2107</v>
      </c>
    </row>
    <row r="322" spans="1:9" x14ac:dyDescent="0.25">
      <c r="A322" s="15" t="s">
        <v>2108</v>
      </c>
      <c r="B322" s="11">
        <v>2536028</v>
      </c>
      <c r="C322" s="11" t="s">
        <v>705</v>
      </c>
      <c r="D322" s="11">
        <v>2019</v>
      </c>
      <c r="E322" s="11">
        <v>30</v>
      </c>
      <c r="F322" t="s">
        <v>2109</v>
      </c>
      <c r="G322" t="s">
        <v>2052</v>
      </c>
      <c r="H322" t="s">
        <v>2110</v>
      </c>
      <c r="I322" t="s">
        <v>2111</v>
      </c>
    </row>
    <row r="323" spans="1:9" x14ac:dyDescent="0.25">
      <c r="A323" s="15" t="s">
        <v>2112</v>
      </c>
      <c r="B323" s="11">
        <v>2533377</v>
      </c>
      <c r="C323" s="11" t="s">
        <v>705</v>
      </c>
      <c r="D323" s="11">
        <v>2019</v>
      </c>
      <c r="E323" s="11">
        <v>15</v>
      </c>
      <c r="F323" t="s">
        <v>2113</v>
      </c>
      <c r="G323" t="s">
        <v>868</v>
      </c>
      <c r="H323" t="s">
        <v>2114</v>
      </c>
      <c r="I323" t="s">
        <v>2115</v>
      </c>
    </row>
    <row r="324" spans="1:9" x14ac:dyDescent="0.25">
      <c r="A324" s="15" t="s">
        <v>2116</v>
      </c>
      <c r="B324" s="11">
        <v>2533437</v>
      </c>
      <c r="C324" s="11" t="s">
        <v>705</v>
      </c>
      <c r="D324" s="11">
        <v>2019</v>
      </c>
      <c r="E324" s="11">
        <v>30</v>
      </c>
      <c r="F324" t="s">
        <v>2117</v>
      </c>
      <c r="G324" t="s">
        <v>2118</v>
      </c>
      <c r="H324" t="s">
        <v>2119</v>
      </c>
      <c r="I324" t="s">
        <v>2120</v>
      </c>
    </row>
    <row r="325" spans="1:9" x14ac:dyDescent="0.25">
      <c r="A325" s="15" t="s">
        <v>2121</v>
      </c>
      <c r="B325" s="11">
        <v>2533475</v>
      </c>
      <c r="C325" s="11" t="s">
        <v>705</v>
      </c>
      <c r="D325" s="11">
        <v>2019</v>
      </c>
      <c r="E325" s="11">
        <v>15</v>
      </c>
      <c r="F325" t="s">
        <v>2122</v>
      </c>
      <c r="G325" t="s">
        <v>2123</v>
      </c>
      <c r="H325" t="s">
        <v>2124</v>
      </c>
      <c r="I325" t="s">
        <v>2125</v>
      </c>
    </row>
    <row r="326" spans="1:9" x14ac:dyDescent="0.25">
      <c r="A326" s="15" t="s">
        <v>2126</v>
      </c>
      <c r="B326" s="11">
        <v>2533462</v>
      </c>
      <c r="C326" s="11" t="s">
        <v>705</v>
      </c>
      <c r="D326" s="11">
        <v>2019</v>
      </c>
      <c r="E326" s="11">
        <v>30</v>
      </c>
      <c r="F326" t="s">
        <v>2127</v>
      </c>
      <c r="G326" t="s">
        <v>2128</v>
      </c>
      <c r="H326" t="s">
        <v>2129</v>
      </c>
      <c r="I326" t="s">
        <v>2130</v>
      </c>
    </row>
    <row r="327" spans="1:9" x14ac:dyDescent="0.25">
      <c r="A327" s="15" t="s">
        <v>2131</v>
      </c>
      <c r="B327" s="11">
        <v>2533444</v>
      </c>
      <c r="C327" s="11" t="s">
        <v>705</v>
      </c>
      <c r="D327" s="11">
        <v>2019</v>
      </c>
      <c r="E327" s="11">
        <v>60</v>
      </c>
      <c r="F327" t="s">
        <v>2132</v>
      </c>
      <c r="G327" t="s">
        <v>1988</v>
      </c>
      <c r="H327" t="s">
        <v>2133</v>
      </c>
      <c r="I327" t="s">
        <v>2134</v>
      </c>
    </row>
    <row r="328" spans="1:9" x14ac:dyDescent="0.25">
      <c r="A328" s="15" t="s">
        <v>2135</v>
      </c>
      <c r="B328" s="11">
        <v>2535328</v>
      </c>
      <c r="C328" s="11" t="s">
        <v>705</v>
      </c>
      <c r="D328" s="11">
        <v>2019</v>
      </c>
      <c r="E328" s="11">
        <v>30</v>
      </c>
      <c r="F328" t="s">
        <v>2136</v>
      </c>
      <c r="G328" t="s">
        <v>2137</v>
      </c>
      <c r="H328" t="s">
        <v>2138</v>
      </c>
      <c r="I328" t="s">
        <v>2139</v>
      </c>
    </row>
    <row r="329" spans="1:9" x14ac:dyDescent="0.25">
      <c r="A329" s="15" t="s">
        <v>2140</v>
      </c>
      <c r="B329" s="11">
        <v>2533813</v>
      </c>
      <c r="C329" s="11" t="s">
        <v>705</v>
      </c>
      <c r="D329" s="11">
        <v>2019</v>
      </c>
      <c r="E329" s="11">
        <v>60</v>
      </c>
      <c r="F329" t="s">
        <v>2141</v>
      </c>
      <c r="G329" t="s">
        <v>2142</v>
      </c>
      <c r="H329" t="s">
        <v>2143</v>
      </c>
      <c r="I329" t="s">
        <v>2144</v>
      </c>
    </row>
    <row r="330" spans="1:9" x14ac:dyDescent="0.25">
      <c r="A330" s="15" t="s">
        <v>2145</v>
      </c>
      <c r="B330" s="11">
        <v>2533675</v>
      </c>
      <c r="C330" s="11" t="s">
        <v>705</v>
      </c>
      <c r="D330" s="11">
        <v>2019</v>
      </c>
      <c r="E330" s="11">
        <v>30</v>
      </c>
      <c r="F330" t="s">
        <v>2146</v>
      </c>
      <c r="G330" t="s">
        <v>1574</v>
      </c>
      <c r="H330" t="s">
        <v>2147</v>
      </c>
      <c r="I330" t="s">
        <v>2148</v>
      </c>
    </row>
    <row r="331" spans="1:9" x14ac:dyDescent="0.25">
      <c r="A331" s="15" t="s">
        <v>2149</v>
      </c>
      <c r="B331" s="11">
        <v>2533801</v>
      </c>
      <c r="C331" s="11" t="s">
        <v>705</v>
      </c>
      <c r="D331" s="11">
        <v>2019</v>
      </c>
      <c r="E331" s="11">
        <v>15</v>
      </c>
      <c r="F331" t="s">
        <v>2150</v>
      </c>
      <c r="G331" t="s">
        <v>2151</v>
      </c>
      <c r="H331" t="s">
        <v>2152</v>
      </c>
      <c r="I331" t="s">
        <v>2153</v>
      </c>
    </row>
    <row r="332" spans="1:9" x14ac:dyDescent="0.25">
      <c r="A332" s="15" t="s">
        <v>2154</v>
      </c>
      <c r="B332" s="11">
        <v>2533805</v>
      </c>
      <c r="C332" s="11" t="s">
        <v>705</v>
      </c>
      <c r="D332" s="11">
        <v>2019</v>
      </c>
      <c r="E332" s="11">
        <v>30</v>
      </c>
      <c r="F332" t="s">
        <v>2155</v>
      </c>
      <c r="G332" t="s">
        <v>2156</v>
      </c>
      <c r="H332" t="s">
        <v>2157</v>
      </c>
      <c r="I332" t="s">
        <v>2158</v>
      </c>
    </row>
    <row r="333" spans="1:9" x14ac:dyDescent="0.25">
      <c r="A333" s="15" t="s">
        <v>2159</v>
      </c>
      <c r="B333" s="11">
        <v>2533798</v>
      </c>
      <c r="C333" s="11" t="s">
        <v>705</v>
      </c>
      <c r="D333" s="11">
        <v>2019</v>
      </c>
      <c r="E333" s="11">
        <v>60</v>
      </c>
      <c r="F333" t="s">
        <v>2160</v>
      </c>
      <c r="G333" t="s">
        <v>2161</v>
      </c>
      <c r="H333" t="s">
        <v>2162</v>
      </c>
      <c r="I333" t="s">
        <v>2163</v>
      </c>
    </row>
    <row r="334" spans="1:9" x14ac:dyDescent="0.25">
      <c r="A334" s="15" t="s">
        <v>2164</v>
      </c>
      <c r="B334" s="11">
        <v>2535598</v>
      </c>
      <c r="C334" s="11" t="s">
        <v>705</v>
      </c>
      <c r="D334" s="11">
        <v>2019</v>
      </c>
      <c r="E334" s="11">
        <v>15</v>
      </c>
      <c r="F334" t="s">
        <v>2165</v>
      </c>
      <c r="G334" t="s">
        <v>2123</v>
      </c>
      <c r="H334" t="s">
        <v>2166</v>
      </c>
      <c r="I334" t="s">
        <v>2167</v>
      </c>
    </row>
    <row r="335" spans="1:9" x14ac:dyDescent="0.25">
      <c r="A335" s="15" t="s">
        <v>2168</v>
      </c>
      <c r="B335" s="11">
        <v>2533902</v>
      </c>
      <c r="C335" s="11" t="s">
        <v>705</v>
      </c>
      <c r="D335" s="11">
        <v>2019</v>
      </c>
      <c r="E335" s="11">
        <v>30</v>
      </c>
      <c r="F335" t="s">
        <v>2169</v>
      </c>
      <c r="G335" t="s">
        <v>2170</v>
      </c>
      <c r="H335" t="s">
        <v>2171</v>
      </c>
      <c r="I335" t="s">
        <v>2172</v>
      </c>
    </row>
    <row r="336" spans="1:9" x14ac:dyDescent="0.25">
      <c r="A336" s="15" t="s">
        <v>2173</v>
      </c>
      <c r="B336" s="11">
        <v>2534123</v>
      </c>
      <c r="C336" s="11" t="s">
        <v>705</v>
      </c>
      <c r="D336" s="11">
        <v>2019</v>
      </c>
      <c r="E336" s="11">
        <v>15</v>
      </c>
      <c r="F336" t="s">
        <v>2174</v>
      </c>
      <c r="G336" t="s">
        <v>2175</v>
      </c>
      <c r="H336" t="s">
        <v>2176</v>
      </c>
      <c r="I336" t="s">
        <v>2177</v>
      </c>
    </row>
    <row r="337" spans="1:9" x14ac:dyDescent="0.25">
      <c r="A337" s="15" t="s">
        <v>2178</v>
      </c>
      <c r="B337" s="11">
        <v>2535479</v>
      </c>
      <c r="C337" s="11" t="s">
        <v>705</v>
      </c>
      <c r="D337" s="11">
        <v>2019</v>
      </c>
      <c r="E337" s="11">
        <v>15</v>
      </c>
      <c r="F337" t="s">
        <v>2179</v>
      </c>
      <c r="G337" t="s">
        <v>2180</v>
      </c>
      <c r="H337" t="s">
        <v>2181</v>
      </c>
      <c r="I337" t="s">
        <v>2182</v>
      </c>
    </row>
    <row r="338" spans="1:9" x14ac:dyDescent="0.25">
      <c r="A338" s="15" t="s">
        <v>2183</v>
      </c>
      <c r="B338" s="11">
        <v>2535668</v>
      </c>
      <c r="C338" s="11" t="s">
        <v>705</v>
      </c>
      <c r="D338" s="11">
        <v>2019</v>
      </c>
      <c r="E338" s="11">
        <v>30</v>
      </c>
      <c r="F338" t="s">
        <v>2184</v>
      </c>
      <c r="G338" t="s">
        <v>2052</v>
      </c>
      <c r="H338" t="s">
        <v>2185</v>
      </c>
      <c r="I338" t="s">
        <v>2186</v>
      </c>
    </row>
    <row r="339" spans="1:9" x14ac:dyDescent="0.25">
      <c r="A339" s="15" t="s">
        <v>2187</v>
      </c>
      <c r="B339" s="11">
        <v>2534233</v>
      </c>
      <c r="C339" s="11" t="s">
        <v>705</v>
      </c>
      <c r="D339" s="11">
        <v>2019</v>
      </c>
      <c r="E339" s="11">
        <v>30</v>
      </c>
      <c r="F339" t="s">
        <v>2188</v>
      </c>
      <c r="G339" t="s">
        <v>1858</v>
      </c>
      <c r="H339" t="s">
        <v>2189</v>
      </c>
      <c r="I339" t="s">
        <v>2190</v>
      </c>
    </row>
    <row r="340" spans="1:9" x14ac:dyDescent="0.25">
      <c r="A340" s="15" t="s">
        <v>2191</v>
      </c>
      <c r="B340" s="11">
        <v>2533778</v>
      </c>
      <c r="C340" s="11" t="s">
        <v>705</v>
      </c>
      <c r="D340" s="11">
        <v>2019</v>
      </c>
      <c r="E340" s="11">
        <v>15</v>
      </c>
      <c r="F340" t="s">
        <v>2192</v>
      </c>
      <c r="G340" t="s">
        <v>826</v>
      </c>
      <c r="H340" t="s">
        <v>2193</v>
      </c>
      <c r="I340" t="s">
        <v>2194</v>
      </c>
    </row>
    <row r="341" spans="1:9" x14ac:dyDescent="0.25">
      <c r="A341" s="15" t="s">
        <v>2195</v>
      </c>
      <c r="B341" s="11">
        <v>2533743</v>
      </c>
      <c r="C341" s="11" t="s">
        <v>705</v>
      </c>
      <c r="D341" s="11">
        <v>2019</v>
      </c>
      <c r="E341" s="11">
        <v>30</v>
      </c>
      <c r="F341" t="s">
        <v>2196</v>
      </c>
      <c r="G341" t="s">
        <v>2013</v>
      </c>
      <c r="H341" t="s">
        <v>2197</v>
      </c>
      <c r="I341" t="s">
        <v>2198</v>
      </c>
    </row>
    <row r="342" spans="1:9" x14ac:dyDescent="0.25">
      <c r="A342" s="15" t="s">
        <v>2199</v>
      </c>
      <c r="B342" s="11">
        <v>2533793</v>
      </c>
      <c r="C342" s="11" t="s">
        <v>705</v>
      </c>
      <c r="D342" s="11">
        <v>2019</v>
      </c>
      <c r="E342" s="11">
        <v>120</v>
      </c>
      <c r="F342" t="s">
        <v>2200</v>
      </c>
      <c r="G342" t="s">
        <v>2201</v>
      </c>
      <c r="H342" t="s">
        <v>2202</v>
      </c>
      <c r="I342" t="s">
        <v>2203</v>
      </c>
    </row>
    <row r="343" spans="1:9" x14ac:dyDescent="0.25">
      <c r="A343" s="15" t="s">
        <v>2204</v>
      </c>
      <c r="B343" s="11">
        <v>2533035</v>
      </c>
      <c r="C343" s="11" t="s">
        <v>705</v>
      </c>
      <c r="D343" s="11">
        <v>2019</v>
      </c>
      <c r="E343" s="11">
        <v>30</v>
      </c>
      <c r="F343" t="s">
        <v>2205</v>
      </c>
      <c r="G343" t="s">
        <v>2206</v>
      </c>
      <c r="H343" t="s">
        <v>2207</v>
      </c>
      <c r="I343" t="s">
        <v>2208</v>
      </c>
    </row>
    <row r="344" spans="1:9" x14ac:dyDescent="0.25">
      <c r="A344" s="15" t="s">
        <v>2209</v>
      </c>
      <c r="B344" s="11">
        <v>2533586</v>
      </c>
      <c r="C344" s="11" t="s">
        <v>705</v>
      </c>
      <c r="D344" s="11">
        <v>2019</v>
      </c>
      <c r="E344" s="11">
        <v>60</v>
      </c>
      <c r="F344" t="s">
        <v>2210</v>
      </c>
      <c r="G344" t="s">
        <v>2211</v>
      </c>
      <c r="H344" t="s">
        <v>2212</v>
      </c>
      <c r="I344" t="s">
        <v>2213</v>
      </c>
    </row>
    <row r="345" spans="1:9" x14ac:dyDescent="0.25">
      <c r="A345" s="15" t="s">
        <v>2214</v>
      </c>
      <c r="B345" s="11">
        <v>2533555</v>
      </c>
      <c r="C345" s="11" t="s">
        <v>705</v>
      </c>
      <c r="D345" s="11">
        <v>2019</v>
      </c>
      <c r="E345" s="11">
        <v>60</v>
      </c>
      <c r="F345" t="s">
        <v>2215</v>
      </c>
      <c r="G345" t="s">
        <v>2023</v>
      </c>
      <c r="H345" t="s">
        <v>2216</v>
      </c>
      <c r="I345" t="s">
        <v>2217</v>
      </c>
    </row>
    <row r="346" spans="1:9" x14ac:dyDescent="0.25">
      <c r="A346" s="15" t="s">
        <v>2218</v>
      </c>
      <c r="B346" s="11">
        <v>2535962</v>
      </c>
      <c r="C346" s="11" t="s">
        <v>705</v>
      </c>
      <c r="D346" s="11">
        <v>2019</v>
      </c>
      <c r="E346" s="11">
        <v>30</v>
      </c>
      <c r="F346" t="s">
        <v>2219</v>
      </c>
      <c r="G346" t="s">
        <v>2220</v>
      </c>
      <c r="H346" t="s">
        <v>2221</v>
      </c>
      <c r="I346" t="s">
        <v>2222</v>
      </c>
    </row>
    <row r="347" spans="1:9" x14ac:dyDescent="0.25">
      <c r="A347" s="15" t="s">
        <v>2223</v>
      </c>
      <c r="B347" s="11">
        <v>2532467</v>
      </c>
      <c r="C347" s="11" t="s">
        <v>705</v>
      </c>
      <c r="D347" s="11">
        <v>2019</v>
      </c>
      <c r="E347" s="11">
        <v>60</v>
      </c>
      <c r="F347" t="s">
        <v>2224</v>
      </c>
      <c r="G347" t="s">
        <v>2225</v>
      </c>
      <c r="H347" t="s">
        <v>2226</v>
      </c>
      <c r="I347" t="s">
        <v>2227</v>
      </c>
    </row>
    <row r="348" spans="1:9" x14ac:dyDescent="0.25">
      <c r="A348" s="15" t="s">
        <v>2228</v>
      </c>
      <c r="B348" s="11">
        <v>2534061</v>
      </c>
      <c r="C348" s="11" t="s">
        <v>705</v>
      </c>
      <c r="D348" s="11">
        <v>2019</v>
      </c>
      <c r="E348" s="11">
        <v>30</v>
      </c>
      <c r="F348" t="s">
        <v>2229</v>
      </c>
      <c r="G348" t="s">
        <v>816</v>
      </c>
      <c r="H348" t="s">
        <v>2230</v>
      </c>
      <c r="I348" t="s">
        <v>2231</v>
      </c>
    </row>
    <row r="349" spans="1:9" x14ac:dyDescent="0.25">
      <c r="A349" s="15" t="s">
        <v>2232</v>
      </c>
      <c r="B349" s="11">
        <v>2534575</v>
      </c>
      <c r="C349" s="11" t="s">
        <v>705</v>
      </c>
      <c r="D349" s="11">
        <v>2019</v>
      </c>
      <c r="E349" s="11">
        <v>30</v>
      </c>
      <c r="F349" t="s">
        <v>2233</v>
      </c>
      <c r="G349" t="s">
        <v>2234</v>
      </c>
      <c r="H349" t="s">
        <v>2235</v>
      </c>
      <c r="I349" t="s">
        <v>2236</v>
      </c>
    </row>
    <row r="350" spans="1:9" x14ac:dyDescent="0.25">
      <c r="A350" s="15" t="s">
        <v>2237</v>
      </c>
      <c r="B350" s="11">
        <v>2507581</v>
      </c>
      <c r="C350" s="11" t="s">
        <v>705</v>
      </c>
      <c r="D350" s="11">
        <v>2019</v>
      </c>
      <c r="E350" s="11">
        <v>30</v>
      </c>
      <c r="F350" t="s">
        <v>2238</v>
      </c>
      <c r="G350" t="s">
        <v>868</v>
      </c>
      <c r="H350" t="s">
        <v>2239</v>
      </c>
      <c r="I350" t="s">
        <v>2240</v>
      </c>
    </row>
    <row r="351" spans="1:9" x14ac:dyDescent="0.25">
      <c r="A351" s="15" t="s">
        <v>2241</v>
      </c>
      <c r="B351" s="11">
        <v>2507694</v>
      </c>
      <c r="C351" s="11" t="s">
        <v>705</v>
      </c>
      <c r="D351" s="11">
        <v>2019</v>
      </c>
      <c r="E351" s="11">
        <v>30</v>
      </c>
      <c r="F351" t="s">
        <v>2242</v>
      </c>
      <c r="G351" t="s">
        <v>868</v>
      </c>
      <c r="H351" t="s">
        <v>2243</v>
      </c>
      <c r="I351" t="s">
        <v>2244</v>
      </c>
    </row>
    <row r="352" spans="1:9" x14ac:dyDescent="0.25">
      <c r="A352" s="15" t="s">
        <v>2245</v>
      </c>
      <c r="B352" s="11">
        <v>2505144</v>
      </c>
      <c r="C352" s="11" t="s">
        <v>705</v>
      </c>
      <c r="D352" s="11">
        <v>2019</v>
      </c>
      <c r="E352" s="11">
        <v>60</v>
      </c>
      <c r="F352" t="s">
        <v>2246</v>
      </c>
      <c r="G352" t="s">
        <v>2247</v>
      </c>
      <c r="H352" t="s">
        <v>2248</v>
      </c>
      <c r="I352" t="s">
        <v>2249</v>
      </c>
    </row>
    <row r="353" spans="1:9" x14ac:dyDescent="0.25">
      <c r="A353" s="15" t="s">
        <v>2250</v>
      </c>
      <c r="B353" s="11">
        <v>2507887</v>
      </c>
      <c r="C353" s="11" t="s">
        <v>705</v>
      </c>
      <c r="D353" s="11">
        <v>2019</v>
      </c>
      <c r="E353" s="11">
        <v>30</v>
      </c>
      <c r="F353" t="s">
        <v>2251</v>
      </c>
      <c r="G353" t="s">
        <v>868</v>
      </c>
      <c r="H353" t="s">
        <v>2252</v>
      </c>
      <c r="I353" t="s">
        <v>2253</v>
      </c>
    </row>
    <row r="354" spans="1:9" x14ac:dyDescent="0.25">
      <c r="A354" s="15" t="s">
        <v>2254</v>
      </c>
      <c r="B354" s="11">
        <v>2511081</v>
      </c>
      <c r="C354" s="11" t="s">
        <v>705</v>
      </c>
      <c r="D354" s="11">
        <v>2019</v>
      </c>
      <c r="E354" s="11">
        <v>30</v>
      </c>
      <c r="F354" t="s">
        <v>2255</v>
      </c>
      <c r="G354" t="s">
        <v>938</v>
      </c>
      <c r="H354" t="s">
        <v>2256</v>
      </c>
      <c r="I354" t="s">
        <v>2257</v>
      </c>
    </row>
    <row r="355" spans="1:9" x14ac:dyDescent="0.25">
      <c r="A355" s="15" t="s">
        <v>2258</v>
      </c>
      <c r="B355" s="11">
        <v>2511491</v>
      </c>
      <c r="C355" s="11" t="s">
        <v>705</v>
      </c>
      <c r="D355" s="11">
        <v>2019</v>
      </c>
      <c r="E355" s="11">
        <v>15</v>
      </c>
      <c r="F355" t="s">
        <v>2259</v>
      </c>
      <c r="G355" t="s">
        <v>2260</v>
      </c>
      <c r="H355" t="s">
        <v>2261</v>
      </c>
      <c r="I355" t="s">
        <v>2262</v>
      </c>
    </row>
    <row r="356" spans="1:9" x14ac:dyDescent="0.25">
      <c r="A356" s="15" t="s">
        <v>2263</v>
      </c>
      <c r="B356" s="11">
        <v>2510626</v>
      </c>
      <c r="C356" s="11" t="s">
        <v>705</v>
      </c>
      <c r="D356" s="11">
        <v>2019</v>
      </c>
      <c r="E356" s="11">
        <v>30</v>
      </c>
      <c r="F356" t="s">
        <v>2264</v>
      </c>
      <c r="G356" t="s">
        <v>2265</v>
      </c>
      <c r="H356" t="s">
        <v>2266</v>
      </c>
      <c r="I356" t="s">
        <v>2267</v>
      </c>
    </row>
    <row r="357" spans="1:9" x14ac:dyDescent="0.25">
      <c r="A357" s="15" t="s">
        <v>2268</v>
      </c>
      <c r="B357" s="11">
        <v>2511149</v>
      </c>
      <c r="C357" s="11" t="s">
        <v>705</v>
      </c>
      <c r="D357" s="11">
        <v>2019</v>
      </c>
      <c r="E357" s="11">
        <v>30</v>
      </c>
      <c r="F357" t="s">
        <v>2269</v>
      </c>
      <c r="G357" t="s">
        <v>2270</v>
      </c>
      <c r="H357" t="s">
        <v>2271</v>
      </c>
      <c r="I357" t="s">
        <v>2272</v>
      </c>
    </row>
    <row r="358" spans="1:9" x14ac:dyDescent="0.25">
      <c r="A358" s="15" t="s">
        <v>2273</v>
      </c>
      <c r="B358" s="11">
        <v>2510475</v>
      </c>
      <c r="C358" s="11" t="s">
        <v>705</v>
      </c>
      <c r="D358" s="11">
        <v>2019</v>
      </c>
      <c r="E358" s="11">
        <v>30</v>
      </c>
      <c r="F358" t="s">
        <v>2274</v>
      </c>
      <c r="G358" t="s">
        <v>938</v>
      </c>
      <c r="H358" t="s">
        <v>2275</v>
      </c>
      <c r="I358" t="s">
        <v>2276</v>
      </c>
    </row>
    <row r="359" spans="1:9" x14ac:dyDescent="0.25">
      <c r="A359" s="15" t="s">
        <v>2277</v>
      </c>
      <c r="B359" s="11">
        <v>2508517</v>
      </c>
      <c r="C359" s="11" t="s">
        <v>705</v>
      </c>
      <c r="D359" s="11">
        <v>2019</v>
      </c>
      <c r="E359" s="11">
        <v>30</v>
      </c>
      <c r="F359" t="s">
        <v>2278</v>
      </c>
      <c r="G359" t="s">
        <v>779</v>
      </c>
      <c r="H359" t="s">
        <v>2279</v>
      </c>
      <c r="I359" t="s">
        <v>2280</v>
      </c>
    </row>
    <row r="360" spans="1:9" x14ac:dyDescent="0.25">
      <c r="A360" s="15" t="s">
        <v>2281</v>
      </c>
      <c r="B360" s="11">
        <v>2510570</v>
      </c>
      <c r="C360" s="11" t="s">
        <v>705</v>
      </c>
      <c r="D360" s="11">
        <v>2019</v>
      </c>
      <c r="E360" s="11">
        <v>60</v>
      </c>
      <c r="F360" t="s">
        <v>2282</v>
      </c>
      <c r="G360" t="s">
        <v>2283</v>
      </c>
      <c r="H360" t="s">
        <v>2284</v>
      </c>
      <c r="I360" t="s">
        <v>2285</v>
      </c>
    </row>
    <row r="361" spans="1:9" x14ac:dyDescent="0.25">
      <c r="A361" s="15" t="s">
        <v>2286</v>
      </c>
      <c r="B361" s="11">
        <v>2509300</v>
      </c>
      <c r="C361" s="11" t="s">
        <v>705</v>
      </c>
      <c r="D361" s="11">
        <v>2019</v>
      </c>
      <c r="E361" s="11">
        <v>60</v>
      </c>
      <c r="F361" t="s">
        <v>2287</v>
      </c>
      <c r="G361" t="s">
        <v>2288</v>
      </c>
      <c r="H361" t="s">
        <v>2289</v>
      </c>
      <c r="I361" t="s">
        <v>2290</v>
      </c>
    </row>
    <row r="362" spans="1:9" x14ac:dyDescent="0.25">
      <c r="A362" s="15" t="s">
        <v>2291</v>
      </c>
      <c r="B362" s="11">
        <v>2510364</v>
      </c>
      <c r="C362" s="11" t="s">
        <v>705</v>
      </c>
      <c r="D362" s="11">
        <v>2019</v>
      </c>
      <c r="E362" s="11">
        <v>30</v>
      </c>
      <c r="F362" t="s">
        <v>2292</v>
      </c>
      <c r="G362" t="s">
        <v>740</v>
      </c>
      <c r="H362" t="s">
        <v>2293</v>
      </c>
      <c r="I362" t="s">
        <v>2294</v>
      </c>
    </row>
    <row r="363" spans="1:9" x14ac:dyDescent="0.25">
      <c r="A363" s="15" t="s">
        <v>2295</v>
      </c>
      <c r="B363" s="11">
        <v>2510874</v>
      </c>
      <c r="C363" s="11" t="s">
        <v>705</v>
      </c>
      <c r="D363" s="11">
        <v>2019</v>
      </c>
      <c r="E363" s="11">
        <v>15</v>
      </c>
      <c r="F363" t="s">
        <v>2296</v>
      </c>
      <c r="G363" t="s">
        <v>826</v>
      </c>
      <c r="H363" t="s">
        <v>2297</v>
      </c>
      <c r="I363" t="s">
        <v>2298</v>
      </c>
    </row>
    <row r="364" spans="1:9" x14ac:dyDescent="0.25">
      <c r="A364" s="15" t="s">
        <v>2299</v>
      </c>
      <c r="B364" s="11">
        <v>2509205</v>
      </c>
      <c r="C364" s="11" t="s">
        <v>705</v>
      </c>
      <c r="D364" s="11">
        <v>2019</v>
      </c>
      <c r="E364" s="11">
        <v>90</v>
      </c>
      <c r="F364" t="s">
        <v>2300</v>
      </c>
      <c r="G364" t="s">
        <v>826</v>
      </c>
      <c r="H364" t="s">
        <v>2301</v>
      </c>
      <c r="I364" t="s">
        <v>2302</v>
      </c>
    </row>
    <row r="365" spans="1:9" x14ac:dyDescent="0.25">
      <c r="A365" s="15" t="s">
        <v>2303</v>
      </c>
      <c r="B365" s="11">
        <v>2511041</v>
      </c>
      <c r="C365" s="11" t="s">
        <v>705</v>
      </c>
      <c r="D365" s="11">
        <v>2019</v>
      </c>
      <c r="E365" s="11">
        <v>30</v>
      </c>
      <c r="F365" t="s">
        <v>2304</v>
      </c>
      <c r="G365" t="s">
        <v>938</v>
      </c>
      <c r="H365" t="s">
        <v>2305</v>
      </c>
      <c r="I365" t="s">
        <v>2306</v>
      </c>
    </row>
    <row r="366" spans="1:9" x14ac:dyDescent="0.25">
      <c r="A366" s="15" t="s">
        <v>2307</v>
      </c>
      <c r="B366" s="11">
        <v>2511018</v>
      </c>
      <c r="C366" s="11" t="s">
        <v>705</v>
      </c>
      <c r="D366" s="11">
        <v>2019</v>
      </c>
      <c r="E366" s="11">
        <v>30</v>
      </c>
      <c r="F366" t="s">
        <v>2308</v>
      </c>
      <c r="G366" t="s">
        <v>740</v>
      </c>
      <c r="H366" t="s">
        <v>2309</v>
      </c>
      <c r="I366" t="s">
        <v>2310</v>
      </c>
    </row>
    <row r="367" spans="1:9" x14ac:dyDescent="0.25">
      <c r="A367" s="15" t="s">
        <v>2311</v>
      </c>
      <c r="B367" s="11">
        <v>2510260</v>
      </c>
      <c r="C367" s="11" t="s">
        <v>705</v>
      </c>
      <c r="D367" s="11">
        <v>2019</v>
      </c>
      <c r="E367" s="11">
        <v>15</v>
      </c>
      <c r="F367" t="s">
        <v>2312</v>
      </c>
      <c r="G367" t="s">
        <v>826</v>
      </c>
      <c r="H367" t="s">
        <v>2313</v>
      </c>
      <c r="I367" t="s">
        <v>2314</v>
      </c>
    </row>
    <row r="368" spans="1:9" x14ac:dyDescent="0.25">
      <c r="A368" s="15" t="s">
        <v>2315</v>
      </c>
      <c r="B368" s="11">
        <v>2510776</v>
      </c>
      <c r="C368" s="11" t="s">
        <v>2316</v>
      </c>
      <c r="D368" s="11">
        <v>2019</v>
      </c>
      <c r="E368" s="11">
        <v>30</v>
      </c>
      <c r="F368" t="s">
        <v>2317</v>
      </c>
      <c r="G368" t="s">
        <v>770</v>
      </c>
      <c r="H368" t="s">
        <v>2318</v>
      </c>
      <c r="I368" t="s">
        <v>2319</v>
      </c>
    </row>
    <row r="369" spans="1:9" x14ac:dyDescent="0.25">
      <c r="A369" s="15" t="s">
        <v>2320</v>
      </c>
      <c r="B369" s="11">
        <v>2537269</v>
      </c>
      <c r="C369" s="11" t="s">
        <v>705</v>
      </c>
      <c r="D369" s="11">
        <v>2019</v>
      </c>
      <c r="E369" s="11">
        <v>15</v>
      </c>
      <c r="F369" t="s">
        <v>2321</v>
      </c>
      <c r="G369" t="s">
        <v>1779</v>
      </c>
      <c r="H369" t="s">
        <v>2322</v>
      </c>
      <c r="I369" t="s">
        <v>2323</v>
      </c>
    </row>
    <row r="370" spans="1:9" x14ac:dyDescent="0.25">
      <c r="A370" s="15" t="s">
        <v>2324</v>
      </c>
      <c r="B370" s="11">
        <v>2537225</v>
      </c>
      <c r="C370" s="11" t="s">
        <v>705</v>
      </c>
      <c r="D370" s="11">
        <v>2019</v>
      </c>
      <c r="E370" s="11">
        <v>60</v>
      </c>
      <c r="F370" t="s">
        <v>2325</v>
      </c>
      <c r="G370" t="s">
        <v>2142</v>
      </c>
      <c r="H370" t="s">
        <v>2326</v>
      </c>
      <c r="I370" t="s">
        <v>2327</v>
      </c>
    </row>
    <row r="371" spans="1:9" x14ac:dyDescent="0.25">
      <c r="A371" s="15" t="s">
        <v>2328</v>
      </c>
      <c r="B371" s="11">
        <v>2540014</v>
      </c>
      <c r="C371" s="11" t="s">
        <v>705</v>
      </c>
      <c r="D371" s="11">
        <v>2019</v>
      </c>
      <c r="E371" s="11">
        <v>30</v>
      </c>
      <c r="F371" t="s">
        <v>2329</v>
      </c>
      <c r="G371" t="s">
        <v>2330</v>
      </c>
      <c r="H371" t="s">
        <v>2331</v>
      </c>
      <c r="I371" t="s">
        <v>2332</v>
      </c>
    </row>
    <row r="372" spans="1:9" x14ac:dyDescent="0.25">
      <c r="A372" s="15" t="s">
        <v>2333</v>
      </c>
      <c r="B372" s="11">
        <v>2537342</v>
      </c>
      <c r="C372" s="11" t="s">
        <v>705</v>
      </c>
      <c r="D372" s="11">
        <v>2019</v>
      </c>
      <c r="E372" s="11">
        <v>30</v>
      </c>
      <c r="F372" t="s">
        <v>2334</v>
      </c>
      <c r="G372" t="s">
        <v>868</v>
      </c>
      <c r="H372" t="s">
        <v>2335</v>
      </c>
      <c r="I372" t="s">
        <v>2336</v>
      </c>
    </row>
    <row r="373" spans="1:9" x14ac:dyDescent="0.25">
      <c r="A373" s="15" t="s">
        <v>2337</v>
      </c>
      <c r="B373" s="11">
        <v>2537340</v>
      </c>
      <c r="C373" s="11" t="s">
        <v>705</v>
      </c>
      <c r="D373" s="11">
        <v>2019</v>
      </c>
      <c r="E373" s="11">
        <v>30</v>
      </c>
      <c r="F373" t="s">
        <v>2338</v>
      </c>
      <c r="G373" t="s">
        <v>2339</v>
      </c>
      <c r="H373" t="s">
        <v>2340</v>
      </c>
      <c r="I373" t="s">
        <v>2341</v>
      </c>
    </row>
    <row r="374" spans="1:9" x14ac:dyDescent="0.25">
      <c r="A374" s="15" t="s">
        <v>2342</v>
      </c>
      <c r="B374" s="11">
        <v>2537357</v>
      </c>
      <c r="C374" s="11" t="s">
        <v>705</v>
      </c>
      <c r="D374" s="11">
        <v>2019</v>
      </c>
      <c r="E374" s="11">
        <v>30</v>
      </c>
      <c r="F374" t="s">
        <v>2343</v>
      </c>
      <c r="G374" t="s">
        <v>2344</v>
      </c>
      <c r="H374" t="s">
        <v>2345</v>
      </c>
      <c r="I374" t="s">
        <v>2346</v>
      </c>
    </row>
    <row r="375" spans="1:9" x14ac:dyDescent="0.25">
      <c r="A375" s="15" t="s">
        <v>2347</v>
      </c>
      <c r="B375" s="11">
        <v>2537436</v>
      </c>
      <c r="C375" s="11" t="s">
        <v>705</v>
      </c>
      <c r="D375" s="11">
        <v>2019</v>
      </c>
      <c r="E375" s="11">
        <v>15</v>
      </c>
      <c r="F375" t="s">
        <v>2348</v>
      </c>
      <c r="G375" t="s">
        <v>2349</v>
      </c>
      <c r="H375" t="s">
        <v>2350</v>
      </c>
      <c r="I375" t="s">
        <v>2351</v>
      </c>
    </row>
    <row r="376" spans="1:9" x14ac:dyDescent="0.25">
      <c r="A376" s="15" t="s">
        <v>2352</v>
      </c>
      <c r="B376" s="11">
        <v>2537403</v>
      </c>
      <c r="C376" s="11" t="s">
        <v>705</v>
      </c>
      <c r="D376" s="11">
        <v>2019</v>
      </c>
      <c r="E376" s="11">
        <v>15</v>
      </c>
      <c r="F376" t="s">
        <v>2353</v>
      </c>
      <c r="G376" t="s">
        <v>2354</v>
      </c>
      <c r="H376" t="s">
        <v>2355</v>
      </c>
      <c r="I376" t="s">
        <v>2356</v>
      </c>
    </row>
    <row r="377" spans="1:9" x14ac:dyDescent="0.25">
      <c r="A377" s="15" t="s">
        <v>2357</v>
      </c>
      <c r="B377" s="11">
        <v>2537401</v>
      </c>
      <c r="C377" s="11" t="s">
        <v>705</v>
      </c>
      <c r="D377" s="11">
        <v>2019</v>
      </c>
      <c r="E377" s="11">
        <v>30</v>
      </c>
      <c r="F377" t="s">
        <v>2358</v>
      </c>
      <c r="G377" t="s">
        <v>2359</v>
      </c>
      <c r="H377" t="s">
        <v>2360</v>
      </c>
      <c r="I377" t="s">
        <v>2361</v>
      </c>
    </row>
    <row r="378" spans="1:9" x14ac:dyDescent="0.25">
      <c r="A378" s="15" t="s">
        <v>2362</v>
      </c>
      <c r="B378" s="11">
        <v>2537412</v>
      </c>
      <c r="C378" s="11" t="s">
        <v>705</v>
      </c>
      <c r="D378" s="11">
        <v>2019</v>
      </c>
      <c r="E378" s="11">
        <v>15</v>
      </c>
      <c r="F378" t="s">
        <v>2363</v>
      </c>
      <c r="G378" t="s">
        <v>2364</v>
      </c>
      <c r="H378" t="s">
        <v>2365</v>
      </c>
      <c r="I378" t="s">
        <v>2366</v>
      </c>
    </row>
    <row r="379" spans="1:9" x14ac:dyDescent="0.25">
      <c r="A379" s="15" t="s">
        <v>2367</v>
      </c>
      <c r="B379" s="11">
        <v>2536485</v>
      </c>
      <c r="C379" s="11" t="s">
        <v>705</v>
      </c>
      <c r="D379" s="11">
        <v>2019</v>
      </c>
      <c r="E379" s="11">
        <v>30</v>
      </c>
      <c r="F379" t="s">
        <v>2368</v>
      </c>
      <c r="G379" t="s">
        <v>2105</v>
      </c>
      <c r="H379" t="s">
        <v>2369</v>
      </c>
      <c r="I379" t="s">
        <v>2370</v>
      </c>
    </row>
    <row r="380" spans="1:9" x14ac:dyDescent="0.25">
      <c r="A380" s="15" t="s">
        <v>2371</v>
      </c>
      <c r="B380" s="11">
        <v>2536462</v>
      </c>
      <c r="C380" s="11" t="s">
        <v>705</v>
      </c>
      <c r="D380" s="11">
        <v>2019</v>
      </c>
      <c r="E380" s="11">
        <v>15</v>
      </c>
      <c r="F380" t="s">
        <v>2372</v>
      </c>
      <c r="G380" t="s">
        <v>982</v>
      </c>
      <c r="H380" t="s">
        <v>2373</v>
      </c>
      <c r="I380" t="s">
        <v>2374</v>
      </c>
    </row>
    <row r="381" spans="1:9" x14ac:dyDescent="0.25">
      <c r="A381" s="15" t="s">
        <v>2375</v>
      </c>
      <c r="B381" s="11">
        <v>2536473</v>
      </c>
      <c r="C381" s="11" t="s">
        <v>705</v>
      </c>
      <c r="D381" s="11">
        <v>2019</v>
      </c>
      <c r="E381" s="11">
        <v>15</v>
      </c>
      <c r="F381" t="s">
        <v>2376</v>
      </c>
      <c r="G381" t="s">
        <v>2377</v>
      </c>
      <c r="H381" t="s">
        <v>2378</v>
      </c>
      <c r="I381" t="s">
        <v>2379</v>
      </c>
    </row>
    <row r="382" spans="1:9" x14ac:dyDescent="0.25">
      <c r="A382" s="15" t="s">
        <v>2380</v>
      </c>
      <c r="B382" s="11">
        <v>2536482</v>
      </c>
      <c r="C382" s="11" t="s">
        <v>2316</v>
      </c>
      <c r="D382" s="11">
        <v>2019</v>
      </c>
      <c r="E382" s="11">
        <v>15</v>
      </c>
      <c r="F382" t="s">
        <v>2381</v>
      </c>
      <c r="G382" t="s">
        <v>2377</v>
      </c>
      <c r="H382" t="s">
        <v>2382</v>
      </c>
      <c r="I382" t="s">
        <v>2383</v>
      </c>
    </row>
    <row r="383" spans="1:9" x14ac:dyDescent="0.25">
      <c r="A383" s="15" t="s">
        <v>2384</v>
      </c>
      <c r="B383" s="11">
        <v>2536446</v>
      </c>
      <c r="C383" s="11" t="s">
        <v>705</v>
      </c>
      <c r="D383" s="11">
        <v>2019</v>
      </c>
      <c r="E383" s="11">
        <v>15</v>
      </c>
      <c r="F383" t="s">
        <v>2385</v>
      </c>
      <c r="G383" t="s">
        <v>2386</v>
      </c>
      <c r="H383" t="s">
        <v>2387</v>
      </c>
      <c r="I383" t="s">
        <v>2388</v>
      </c>
    </row>
    <row r="384" spans="1:9" x14ac:dyDescent="0.25">
      <c r="A384" s="15" t="s">
        <v>2389</v>
      </c>
      <c r="B384" s="11">
        <v>2539475</v>
      </c>
      <c r="C384" s="11" t="s">
        <v>2316</v>
      </c>
      <c r="D384" s="11">
        <v>2019</v>
      </c>
      <c r="E384" s="11">
        <v>60</v>
      </c>
      <c r="F384" t="s">
        <v>2390</v>
      </c>
      <c r="G384" t="s">
        <v>2391</v>
      </c>
      <c r="H384" t="s">
        <v>2392</v>
      </c>
      <c r="I384" t="s">
        <v>2393</v>
      </c>
    </row>
    <row r="385" spans="1:9" x14ac:dyDescent="0.25">
      <c r="A385" s="15" t="s">
        <v>2394</v>
      </c>
      <c r="B385" s="11">
        <v>2539262</v>
      </c>
      <c r="C385" s="11" t="s">
        <v>705</v>
      </c>
      <c r="D385" s="11">
        <v>2019</v>
      </c>
      <c r="E385" s="11">
        <v>30</v>
      </c>
      <c r="F385" t="s">
        <v>2395</v>
      </c>
      <c r="G385" t="s">
        <v>2396</v>
      </c>
      <c r="H385" t="s">
        <v>2397</v>
      </c>
      <c r="I385" t="s">
        <v>2398</v>
      </c>
    </row>
    <row r="386" spans="1:9" x14ac:dyDescent="0.25">
      <c r="A386" s="15" t="s">
        <v>2399</v>
      </c>
      <c r="B386" s="11">
        <v>2537144</v>
      </c>
      <c r="C386" s="11" t="s">
        <v>705</v>
      </c>
      <c r="D386" s="11">
        <v>2019</v>
      </c>
      <c r="E386" s="11">
        <v>30</v>
      </c>
      <c r="F386" t="s">
        <v>2400</v>
      </c>
      <c r="G386" t="s">
        <v>2401</v>
      </c>
      <c r="H386" t="s">
        <v>2402</v>
      </c>
      <c r="I386" t="s">
        <v>2403</v>
      </c>
    </row>
    <row r="387" spans="1:9" x14ac:dyDescent="0.25">
      <c r="A387" s="15" t="s">
        <v>2404</v>
      </c>
      <c r="B387" s="11">
        <v>2537182</v>
      </c>
      <c r="C387" s="11" t="s">
        <v>705</v>
      </c>
      <c r="D387" s="11">
        <v>2019</v>
      </c>
      <c r="E387" s="11">
        <v>30</v>
      </c>
      <c r="F387" t="s">
        <v>2405</v>
      </c>
      <c r="G387" t="s">
        <v>2401</v>
      </c>
      <c r="H387" t="s">
        <v>2406</v>
      </c>
      <c r="I387" t="s">
        <v>2407</v>
      </c>
    </row>
    <row r="388" spans="1:9" x14ac:dyDescent="0.25">
      <c r="A388" s="15" t="s">
        <v>2408</v>
      </c>
      <c r="B388" s="11">
        <v>2537960</v>
      </c>
      <c r="C388" s="11" t="s">
        <v>705</v>
      </c>
      <c r="D388" s="11">
        <v>2019</v>
      </c>
      <c r="E388" s="11">
        <v>15</v>
      </c>
      <c r="F388" t="s">
        <v>2409</v>
      </c>
      <c r="G388" t="s">
        <v>2096</v>
      </c>
      <c r="H388" t="s">
        <v>2410</v>
      </c>
      <c r="I388" t="s">
        <v>2411</v>
      </c>
    </row>
    <row r="389" spans="1:9" x14ac:dyDescent="0.25">
      <c r="A389" s="15" t="s">
        <v>2412</v>
      </c>
      <c r="B389" s="11">
        <v>2537996</v>
      </c>
      <c r="C389" s="11" t="s">
        <v>705</v>
      </c>
      <c r="D389" s="11">
        <v>2019</v>
      </c>
      <c r="E389" s="11">
        <v>60</v>
      </c>
      <c r="F389" t="s">
        <v>2413</v>
      </c>
      <c r="G389" t="s">
        <v>2414</v>
      </c>
      <c r="H389" t="s">
        <v>2415</v>
      </c>
      <c r="I389" t="s">
        <v>2416</v>
      </c>
    </row>
    <row r="390" spans="1:9" x14ac:dyDescent="0.25">
      <c r="A390" s="15" t="s">
        <v>2417</v>
      </c>
      <c r="B390" s="11">
        <v>2539314</v>
      </c>
      <c r="C390" s="11" t="s">
        <v>705</v>
      </c>
      <c r="D390" s="11">
        <v>2019</v>
      </c>
      <c r="E390" s="11">
        <v>30</v>
      </c>
      <c r="F390" t="s">
        <v>2418</v>
      </c>
      <c r="G390" t="s">
        <v>2419</v>
      </c>
      <c r="H390" t="s">
        <v>2420</v>
      </c>
      <c r="I390" t="s">
        <v>2421</v>
      </c>
    </row>
    <row r="391" spans="1:9" x14ac:dyDescent="0.25">
      <c r="A391" s="15" t="s">
        <v>2422</v>
      </c>
      <c r="B391" s="11">
        <v>2539289</v>
      </c>
      <c r="C391" s="11" t="s">
        <v>705</v>
      </c>
      <c r="D391" s="11">
        <v>2019</v>
      </c>
      <c r="E391" s="11">
        <v>30</v>
      </c>
      <c r="F391" t="s">
        <v>2423</v>
      </c>
      <c r="G391" t="s">
        <v>2424</v>
      </c>
      <c r="H391" t="s">
        <v>2425</v>
      </c>
      <c r="I391" t="s">
        <v>2426</v>
      </c>
    </row>
    <row r="392" spans="1:9" x14ac:dyDescent="0.25">
      <c r="A392" s="15" t="s">
        <v>2427</v>
      </c>
      <c r="B392" s="11">
        <v>2538940</v>
      </c>
      <c r="C392" s="11" t="s">
        <v>705</v>
      </c>
      <c r="D392" s="11">
        <v>2019</v>
      </c>
      <c r="E392" s="11">
        <v>15</v>
      </c>
      <c r="F392" t="s">
        <v>2428</v>
      </c>
      <c r="G392" t="s">
        <v>2429</v>
      </c>
      <c r="H392" t="s">
        <v>2430</v>
      </c>
      <c r="I392" t="s">
        <v>2431</v>
      </c>
    </row>
    <row r="393" spans="1:9" x14ac:dyDescent="0.25">
      <c r="A393" s="15" t="s">
        <v>2432</v>
      </c>
      <c r="B393" s="11">
        <v>2539558</v>
      </c>
      <c r="C393" s="11" t="s">
        <v>705</v>
      </c>
      <c r="D393" s="11">
        <v>2019</v>
      </c>
      <c r="E393" s="11">
        <v>30</v>
      </c>
      <c r="F393" t="s">
        <v>2433</v>
      </c>
      <c r="G393" t="s">
        <v>2434</v>
      </c>
      <c r="H393" t="s">
        <v>2435</v>
      </c>
      <c r="I393" t="s">
        <v>2436</v>
      </c>
    </row>
    <row r="394" spans="1:9" x14ac:dyDescent="0.25">
      <c r="A394" s="15" t="s">
        <v>2437</v>
      </c>
      <c r="B394" s="11">
        <v>2536309</v>
      </c>
      <c r="C394" s="11" t="s">
        <v>705</v>
      </c>
      <c r="D394" s="11">
        <v>2019</v>
      </c>
      <c r="E394" s="11">
        <v>15</v>
      </c>
      <c r="F394" t="s">
        <v>2438</v>
      </c>
      <c r="G394" t="s">
        <v>2439</v>
      </c>
      <c r="H394" t="s">
        <v>2440</v>
      </c>
      <c r="I394" t="s">
        <v>2441</v>
      </c>
    </row>
    <row r="395" spans="1:9" x14ac:dyDescent="0.25">
      <c r="A395" s="15" t="s">
        <v>2442</v>
      </c>
      <c r="B395" s="11">
        <v>2537837</v>
      </c>
      <c r="C395" s="11" t="s">
        <v>705</v>
      </c>
      <c r="D395" s="11">
        <v>2019</v>
      </c>
      <c r="E395" s="11">
        <v>30</v>
      </c>
      <c r="F395" t="s">
        <v>2443</v>
      </c>
      <c r="G395" t="s">
        <v>2444</v>
      </c>
      <c r="H395" t="s">
        <v>2445</v>
      </c>
      <c r="I395" t="s">
        <v>2446</v>
      </c>
    </row>
    <row r="396" spans="1:9" x14ac:dyDescent="0.25">
      <c r="A396" s="15" t="s">
        <v>2447</v>
      </c>
      <c r="B396" s="11">
        <v>2537860</v>
      </c>
      <c r="C396" s="11" t="s">
        <v>705</v>
      </c>
      <c r="D396" s="11">
        <v>2019</v>
      </c>
      <c r="E396" s="11">
        <v>30</v>
      </c>
      <c r="F396" t="s">
        <v>2448</v>
      </c>
      <c r="G396" t="s">
        <v>2449</v>
      </c>
      <c r="H396" t="s">
        <v>2450</v>
      </c>
      <c r="I396" t="s">
        <v>2451</v>
      </c>
    </row>
    <row r="397" spans="1:9" x14ac:dyDescent="0.25">
      <c r="A397" s="15" t="s">
        <v>2452</v>
      </c>
      <c r="B397" s="11">
        <v>2537868</v>
      </c>
      <c r="C397" s="11" t="s">
        <v>705</v>
      </c>
      <c r="D397" s="11">
        <v>2019</v>
      </c>
      <c r="E397" s="11">
        <v>15</v>
      </c>
      <c r="F397" t="s">
        <v>2453</v>
      </c>
      <c r="G397" t="s">
        <v>2454</v>
      </c>
      <c r="H397" t="s">
        <v>2455</v>
      </c>
      <c r="I397" t="s">
        <v>2456</v>
      </c>
    </row>
    <row r="398" spans="1:9" x14ac:dyDescent="0.25">
      <c r="A398" s="15" t="s">
        <v>2457</v>
      </c>
      <c r="B398" s="11">
        <v>2536942</v>
      </c>
      <c r="C398" s="11" t="s">
        <v>705</v>
      </c>
      <c r="D398" s="11">
        <v>2019</v>
      </c>
      <c r="E398" s="11">
        <v>30</v>
      </c>
      <c r="F398" t="s">
        <v>2458</v>
      </c>
      <c r="G398" t="s">
        <v>2459</v>
      </c>
      <c r="H398" t="s">
        <v>2460</v>
      </c>
      <c r="I398" t="s">
        <v>2461</v>
      </c>
    </row>
    <row r="399" spans="1:9" x14ac:dyDescent="0.25">
      <c r="A399" s="15" t="s">
        <v>2462</v>
      </c>
      <c r="B399" s="11">
        <v>2536896</v>
      </c>
      <c r="C399" s="11" t="s">
        <v>705</v>
      </c>
      <c r="D399" s="11">
        <v>2019</v>
      </c>
      <c r="E399" s="11">
        <v>60</v>
      </c>
      <c r="F399" t="s">
        <v>2463</v>
      </c>
      <c r="G399" t="s">
        <v>2464</v>
      </c>
      <c r="H399" t="s">
        <v>2465</v>
      </c>
      <c r="I399" t="s">
        <v>2466</v>
      </c>
    </row>
    <row r="400" spans="1:9" x14ac:dyDescent="0.25">
      <c r="A400" s="15" t="s">
        <v>2467</v>
      </c>
      <c r="B400" s="11">
        <v>2537013</v>
      </c>
      <c r="C400" s="11" t="s">
        <v>705</v>
      </c>
      <c r="D400" s="11">
        <v>2019</v>
      </c>
      <c r="E400" s="11">
        <v>30</v>
      </c>
      <c r="F400" t="s">
        <v>2468</v>
      </c>
      <c r="G400" t="s">
        <v>2469</v>
      </c>
      <c r="H400" t="s">
        <v>2470</v>
      </c>
      <c r="I400" t="s">
        <v>2471</v>
      </c>
    </row>
    <row r="401" spans="1:9" x14ac:dyDescent="0.25">
      <c r="A401" s="15" t="s">
        <v>2472</v>
      </c>
      <c r="B401" s="11">
        <v>2537923</v>
      </c>
      <c r="C401" s="11" t="s">
        <v>705</v>
      </c>
      <c r="D401" s="11">
        <v>2019</v>
      </c>
      <c r="E401" s="11">
        <v>30</v>
      </c>
      <c r="F401" t="s">
        <v>2473</v>
      </c>
      <c r="G401" t="s">
        <v>2474</v>
      </c>
      <c r="H401" t="s">
        <v>2475</v>
      </c>
      <c r="I401" t="s">
        <v>2476</v>
      </c>
    </row>
    <row r="402" spans="1:9" x14ac:dyDescent="0.25">
      <c r="A402" s="15" t="s">
        <v>2477</v>
      </c>
      <c r="B402" s="11">
        <v>2539851</v>
      </c>
      <c r="C402" s="11" t="s">
        <v>705</v>
      </c>
      <c r="D402" s="11">
        <v>2019</v>
      </c>
      <c r="E402" s="11">
        <v>15</v>
      </c>
      <c r="F402" t="s">
        <v>2478</v>
      </c>
      <c r="G402" t="s">
        <v>2454</v>
      </c>
      <c r="H402" t="s">
        <v>2479</v>
      </c>
      <c r="I402" t="s">
        <v>2480</v>
      </c>
    </row>
    <row r="403" spans="1:9" x14ac:dyDescent="0.25">
      <c r="A403" s="15" t="s">
        <v>2481</v>
      </c>
      <c r="B403" s="11">
        <v>2538275</v>
      </c>
      <c r="C403" s="11" t="s">
        <v>705</v>
      </c>
      <c r="D403" s="11">
        <v>2019</v>
      </c>
      <c r="E403" s="11">
        <v>60</v>
      </c>
      <c r="F403" t="s">
        <v>2482</v>
      </c>
      <c r="G403" t="s">
        <v>2008</v>
      </c>
      <c r="H403" t="s">
        <v>2483</v>
      </c>
      <c r="I403" t="s">
        <v>2484</v>
      </c>
    </row>
    <row r="404" spans="1:9" x14ac:dyDescent="0.25">
      <c r="A404" s="15" t="s">
        <v>2485</v>
      </c>
      <c r="B404" s="11">
        <v>2536962</v>
      </c>
      <c r="C404" s="11" t="s">
        <v>705</v>
      </c>
      <c r="D404" s="11">
        <v>2019</v>
      </c>
      <c r="E404" s="11">
        <v>15</v>
      </c>
      <c r="F404" t="s">
        <v>2486</v>
      </c>
      <c r="G404" t="s">
        <v>2487</v>
      </c>
      <c r="H404" t="s">
        <v>2488</v>
      </c>
      <c r="I404" t="s">
        <v>2489</v>
      </c>
    </row>
    <row r="405" spans="1:9" x14ac:dyDescent="0.25">
      <c r="A405" s="15" t="s">
        <v>2490</v>
      </c>
      <c r="B405" s="11">
        <v>2536987</v>
      </c>
      <c r="C405" s="11" t="s">
        <v>705</v>
      </c>
      <c r="D405" s="11">
        <v>2019</v>
      </c>
      <c r="E405" s="11">
        <v>15</v>
      </c>
      <c r="F405" t="s">
        <v>2491</v>
      </c>
      <c r="G405" t="s">
        <v>2487</v>
      </c>
      <c r="H405" t="s">
        <v>2492</v>
      </c>
      <c r="I405" t="s">
        <v>2493</v>
      </c>
    </row>
    <row r="406" spans="1:9" x14ac:dyDescent="0.25">
      <c r="A406" s="15" t="s">
        <v>2494</v>
      </c>
      <c r="B406" s="11">
        <v>2536985</v>
      </c>
      <c r="C406" s="11" t="s">
        <v>705</v>
      </c>
      <c r="D406" s="11">
        <v>2019</v>
      </c>
      <c r="E406" s="11">
        <v>60</v>
      </c>
      <c r="F406" t="s">
        <v>2495</v>
      </c>
      <c r="G406" t="s">
        <v>2496</v>
      </c>
      <c r="H406" t="s">
        <v>2497</v>
      </c>
      <c r="I406" t="s">
        <v>2498</v>
      </c>
    </row>
    <row r="407" spans="1:9" x14ac:dyDescent="0.25">
      <c r="A407" s="15" t="s">
        <v>2499</v>
      </c>
      <c r="B407" s="11">
        <v>2536595</v>
      </c>
      <c r="C407" s="11" t="s">
        <v>705</v>
      </c>
      <c r="D407" s="11">
        <v>2019</v>
      </c>
      <c r="E407" s="11">
        <v>15</v>
      </c>
      <c r="F407" t="s">
        <v>2500</v>
      </c>
      <c r="G407" t="s">
        <v>2096</v>
      </c>
      <c r="H407" t="s">
        <v>2501</v>
      </c>
      <c r="I407" t="s">
        <v>2502</v>
      </c>
    </row>
    <row r="408" spans="1:9" x14ac:dyDescent="0.25">
      <c r="A408" s="15" t="s">
        <v>2503</v>
      </c>
      <c r="B408" s="11">
        <v>2536602</v>
      </c>
      <c r="C408" s="11" t="s">
        <v>705</v>
      </c>
      <c r="D408" s="11">
        <v>2019</v>
      </c>
      <c r="E408" s="11">
        <v>15</v>
      </c>
      <c r="F408" t="s">
        <v>2504</v>
      </c>
      <c r="G408" t="s">
        <v>2096</v>
      </c>
      <c r="H408" t="s">
        <v>2505</v>
      </c>
      <c r="I408" t="s">
        <v>2506</v>
      </c>
    </row>
    <row r="409" spans="1:9" x14ac:dyDescent="0.25">
      <c r="A409" s="15" t="s">
        <v>2507</v>
      </c>
      <c r="B409" s="11">
        <v>2538815</v>
      </c>
      <c r="C409" s="11" t="s">
        <v>705</v>
      </c>
      <c r="D409" s="11">
        <v>2019</v>
      </c>
      <c r="E409" s="11">
        <v>30</v>
      </c>
      <c r="F409" t="s">
        <v>2508</v>
      </c>
      <c r="G409" t="s">
        <v>1756</v>
      </c>
      <c r="H409" t="s">
        <v>2509</v>
      </c>
      <c r="I409" t="s">
        <v>2510</v>
      </c>
    </row>
    <row r="410" spans="1:9" x14ac:dyDescent="0.25">
      <c r="A410" s="15" t="s">
        <v>2511</v>
      </c>
      <c r="B410" s="11">
        <v>2536615</v>
      </c>
      <c r="C410" s="11" t="s">
        <v>705</v>
      </c>
      <c r="D410" s="11">
        <v>2019</v>
      </c>
      <c r="E410" s="11">
        <v>30</v>
      </c>
      <c r="F410" t="s">
        <v>2512</v>
      </c>
      <c r="G410" t="s">
        <v>2513</v>
      </c>
      <c r="H410" t="s">
        <v>2514</v>
      </c>
      <c r="I410" t="s">
        <v>2515</v>
      </c>
    </row>
    <row r="411" spans="1:9" x14ac:dyDescent="0.25">
      <c r="A411" s="15" t="s">
        <v>2516</v>
      </c>
      <c r="B411" s="11">
        <v>2538057</v>
      </c>
      <c r="C411" s="11" t="s">
        <v>705</v>
      </c>
      <c r="D411" s="11">
        <v>2019</v>
      </c>
      <c r="E411" s="11">
        <v>60</v>
      </c>
      <c r="F411" t="s">
        <v>2517</v>
      </c>
      <c r="G411" t="s">
        <v>2518</v>
      </c>
      <c r="H411" t="s">
        <v>2519</v>
      </c>
      <c r="I411" t="s">
        <v>2520</v>
      </c>
    </row>
    <row r="412" spans="1:9" x14ac:dyDescent="0.25">
      <c r="A412" s="15" t="s">
        <v>2521</v>
      </c>
      <c r="B412" s="11">
        <v>2536878</v>
      </c>
      <c r="C412" s="11" t="s">
        <v>705</v>
      </c>
      <c r="D412" s="11">
        <v>2019</v>
      </c>
      <c r="E412" s="11">
        <v>15</v>
      </c>
      <c r="F412" t="s">
        <v>2522</v>
      </c>
      <c r="G412" t="s">
        <v>2128</v>
      </c>
      <c r="H412" t="s">
        <v>2523</v>
      </c>
      <c r="I412" t="s">
        <v>2524</v>
      </c>
    </row>
    <row r="413" spans="1:9" x14ac:dyDescent="0.25">
      <c r="A413" s="15" t="s">
        <v>2525</v>
      </c>
      <c r="B413" s="11">
        <v>2502661</v>
      </c>
      <c r="C413" s="11" t="s">
        <v>705</v>
      </c>
      <c r="D413" s="11">
        <v>2019</v>
      </c>
      <c r="E413" s="11">
        <v>30</v>
      </c>
      <c r="F413" t="s">
        <v>2526</v>
      </c>
      <c r="G413" t="s">
        <v>770</v>
      </c>
      <c r="H413" t="s">
        <v>2527</v>
      </c>
      <c r="I413" t="s">
        <v>2528</v>
      </c>
    </row>
    <row r="414" spans="1:9" x14ac:dyDescent="0.25">
      <c r="A414" s="15" t="s">
        <v>2529</v>
      </c>
      <c r="B414" s="11">
        <v>2502474</v>
      </c>
      <c r="C414" s="11" t="s">
        <v>705</v>
      </c>
      <c r="D414" s="11">
        <v>2019</v>
      </c>
      <c r="E414" s="11">
        <v>30</v>
      </c>
      <c r="F414" t="s">
        <v>2530</v>
      </c>
      <c r="G414" t="s">
        <v>2531</v>
      </c>
      <c r="H414" t="s">
        <v>2532</v>
      </c>
      <c r="I414" t="s">
        <v>2533</v>
      </c>
    </row>
    <row r="415" spans="1:9" x14ac:dyDescent="0.25">
      <c r="A415" s="15" t="s">
        <v>2534</v>
      </c>
      <c r="B415" s="11">
        <v>2502011</v>
      </c>
      <c r="C415" s="11" t="s">
        <v>705</v>
      </c>
      <c r="D415" s="11">
        <v>2019</v>
      </c>
      <c r="E415" s="11">
        <v>60</v>
      </c>
      <c r="F415" t="s">
        <v>2535</v>
      </c>
      <c r="G415" t="s">
        <v>740</v>
      </c>
      <c r="H415" t="s">
        <v>2536</v>
      </c>
      <c r="I415" t="s">
        <v>2537</v>
      </c>
    </row>
    <row r="416" spans="1:9" x14ac:dyDescent="0.25">
      <c r="A416" s="15" t="s">
        <v>2538</v>
      </c>
      <c r="B416" s="11">
        <v>2502901</v>
      </c>
      <c r="C416" s="11" t="s">
        <v>705</v>
      </c>
      <c r="D416" s="11">
        <v>2019</v>
      </c>
      <c r="E416" s="11">
        <v>30</v>
      </c>
      <c r="F416" t="s">
        <v>2539</v>
      </c>
      <c r="G416" t="s">
        <v>740</v>
      </c>
      <c r="H416" t="s">
        <v>2540</v>
      </c>
      <c r="I416" t="s">
        <v>2541</v>
      </c>
    </row>
    <row r="417" spans="1:9" x14ac:dyDescent="0.25">
      <c r="A417" s="15" t="s">
        <v>2542</v>
      </c>
      <c r="B417" s="11">
        <v>2503351</v>
      </c>
      <c r="C417" s="11" t="s">
        <v>705</v>
      </c>
      <c r="D417" s="11">
        <v>2019</v>
      </c>
      <c r="E417" s="11">
        <v>30</v>
      </c>
      <c r="F417" t="s">
        <v>2543</v>
      </c>
      <c r="G417" t="s">
        <v>770</v>
      </c>
      <c r="H417" t="s">
        <v>2544</v>
      </c>
      <c r="I417" t="s">
        <v>2545</v>
      </c>
    </row>
    <row r="418" spans="1:9" x14ac:dyDescent="0.25">
      <c r="A418" s="15" t="s">
        <v>2546</v>
      </c>
      <c r="B418" s="11">
        <v>2502300</v>
      </c>
      <c r="C418" s="11" t="s">
        <v>705</v>
      </c>
      <c r="D418" s="11">
        <v>2019</v>
      </c>
      <c r="E418" s="11">
        <v>120</v>
      </c>
      <c r="F418" t="s">
        <v>2547</v>
      </c>
      <c r="G418" t="s">
        <v>2548</v>
      </c>
      <c r="H418" t="s">
        <v>2549</v>
      </c>
      <c r="I418" t="s">
        <v>2550</v>
      </c>
    </row>
    <row r="419" spans="1:9" x14ac:dyDescent="0.25">
      <c r="A419" s="15" t="s">
        <v>2551</v>
      </c>
      <c r="B419" s="11">
        <v>2526976</v>
      </c>
      <c r="C419" s="11" t="s">
        <v>705</v>
      </c>
      <c r="D419" s="11">
        <v>2019</v>
      </c>
      <c r="E419" s="11">
        <v>30</v>
      </c>
      <c r="F419" t="s">
        <v>2552</v>
      </c>
      <c r="G419" t="s">
        <v>1988</v>
      </c>
      <c r="H419" t="s">
        <v>2553</v>
      </c>
      <c r="I419" t="s">
        <v>2554</v>
      </c>
    </row>
    <row r="420" spans="1:9" x14ac:dyDescent="0.25">
      <c r="A420" s="15" t="s">
        <v>2555</v>
      </c>
      <c r="B420" s="11">
        <v>2525365</v>
      </c>
      <c r="C420" s="11" t="s">
        <v>705</v>
      </c>
      <c r="D420" s="11">
        <v>2019</v>
      </c>
      <c r="E420" s="11">
        <v>30</v>
      </c>
      <c r="F420" t="s">
        <v>2556</v>
      </c>
      <c r="G420" t="s">
        <v>826</v>
      </c>
      <c r="H420" t="s">
        <v>2557</v>
      </c>
      <c r="I420" t="s">
        <v>2558</v>
      </c>
    </row>
    <row r="421" spans="1:9" x14ac:dyDescent="0.25">
      <c r="A421" s="15" t="s">
        <v>2559</v>
      </c>
      <c r="B421" s="11">
        <v>2524567</v>
      </c>
      <c r="C421" s="11" t="s">
        <v>705</v>
      </c>
      <c r="D421" s="11">
        <v>2019</v>
      </c>
      <c r="E421" s="11">
        <v>30</v>
      </c>
      <c r="F421" t="s">
        <v>2560</v>
      </c>
      <c r="G421" t="s">
        <v>2349</v>
      </c>
      <c r="H421" t="s">
        <v>2561</v>
      </c>
      <c r="I421" t="s">
        <v>2562</v>
      </c>
    </row>
    <row r="422" spans="1:9" x14ac:dyDescent="0.25">
      <c r="A422" s="15" t="s">
        <v>2563</v>
      </c>
      <c r="B422" s="11">
        <v>2528236</v>
      </c>
      <c r="C422" s="11" t="s">
        <v>705</v>
      </c>
      <c r="D422" s="11">
        <v>2019</v>
      </c>
      <c r="E422" s="11">
        <v>15</v>
      </c>
      <c r="F422" t="s">
        <v>2564</v>
      </c>
      <c r="G422" t="s">
        <v>1734</v>
      </c>
      <c r="H422" t="s">
        <v>2565</v>
      </c>
      <c r="I422" t="s">
        <v>2566</v>
      </c>
    </row>
    <row r="423" spans="1:9" x14ac:dyDescent="0.25">
      <c r="A423" s="15" t="s">
        <v>2567</v>
      </c>
      <c r="B423" s="11">
        <v>2524615</v>
      </c>
      <c r="C423" s="11" t="s">
        <v>705</v>
      </c>
      <c r="D423" s="11">
        <v>2019</v>
      </c>
      <c r="E423" s="11">
        <v>15</v>
      </c>
      <c r="F423" t="s">
        <v>2568</v>
      </c>
      <c r="G423" t="s">
        <v>2569</v>
      </c>
      <c r="H423" t="s">
        <v>2570</v>
      </c>
      <c r="I423" t="s">
        <v>2571</v>
      </c>
    </row>
    <row r="424" spans="1:9" x14ac:dyDescent="0.25">
      <c r="A424" s="15" t="s">
        <v>2572</v>
      </c>
      <c r="B424" s="11">
        <v>2527865</v>
      </c>
      <c r="C424" s="11" t="s">
        <v>705</v>
      </c>
      <c r="D424" s="11">
        <v>2019</v>
      </c>
      <c r="E424" s="11">
        <v>30</v>
      </c>
      <c r="F424" t="s">
        <v>2573</v>
      </c>
      <c r="G424" t="s">
        <v>2574</v>
      </c>
      <c r="H424" t="s">
        <v>2575</v>
      </c>
      <c r="I424" t="s">
        <v>2576</v>
      </c>
    </row>
    <row r="425" spans="1:9" x14ac:dyDescent="0.25">
      <c r="A425" s="15" t="s">
        <v>2577</v>
      </c>
      <c r="B425" s="11">
        <v>2526854</v>
      </c>
      <c r="C425" s="11" t="s">
        <v>705</v>
      </c>
      <c r="D425" s="11">
        <v>2019</v>
      </c>
      <c r="E425" s="11">
        <v>60</v>
      </c>
      <c r="F425" t="s">
        <v>2578</v>
      </c>
      <c r="G425" t="s">
        <v>2579</v>
      </c>
      <c r="H425" t="s">
        <v>2580</v>
      </c>
      <c r="I425" t="s">
        <v>2581</v>
      </c>
    </row>
    <row r="426" spans="1:9" x14ac:dyDescent="0.25">
      <c r="A426" s="15" t="s">
        <v>2582</v>
      </c>
      <c r="B426" s="11">
        <v>2526845</v>
      </c>
      <c r="C426" s="11" t="s">
        <v>705</v>
      </c>
      <c r="D426" s="11">
        <v>2019</v>
      </c>
      <c r="E426" s="11">
        <v>60</v>
      </c>
      <c r="F426" t="s">
        <v>2583</v>
      </c>
      <c r="G426" t="s">
        <v>2584</v>
      </c>
      <c r="H426" t="s">
        <v>2585</v>
      </c>
      <c r="I426" t="s">
        <v>2586</v>
      </c>
    </row>
    <row r="427" spans="1:9" x14ac:dyDescent="0.25">
      <c r="A427" s="15" t="s">
        <v>2587</v>
      </c>
      <c r="B427" s="11">
        <v>2527417</v>
      </c>
      <c r="C427" s="11" t="s">
        <v>705</v>
      </c>
      <c r="D427" s="11">
        <v>2019</v>
      </c>
      <c r="E427" s="11">
        <v>60</v>
      </c>
      <c r="F427" t="s">
        <v>2588</v>
      </c>
      <c r="G427" t="s">
        <v>2067</v>
      </c>
      <c r="H427" t="s">
        <v>2589</v>
      </c>
      <c r="I427" t="s">
        <v>2590</v>
      </c>
    </row>
    <row r="428" spans="1:9" x14ac:dyDescent="0.25">
      <c r="A428" s="15" t="s">
        <v>2591</v>
      </c>
      <c r="B428" s="11">
        <v>2525567</v>
      </c>
      <c r="C428" s="11" t="s">
        <v>705</v>
      </c>
      <c r="D428" s="11">
        <v>2019</v>
      </c>
      <c r="E428" s="11">
        <v>60</v>
      </c>
      <c r="F428" t="s">
        <v>2592</v>
      </c>
      <c r="G428" t="s">
        <v>2593</v>
      </c>
      <c r="H428" t="s">
        <v>2594</v>
      </c>
      <c r="I428" t="s">
        <v>2595</v>
      </c>
    </row>
    <row r="429" spans="1:9" x14ac:dyDescent="0.25">
      <c r="A429" s="15" t="s">
        <v>2596</v>
      </c>
      <c r="B429" s="11">
        <v>2525760</v>
      </c>
      <c r="C429" s="11" t="s">
        <v>705</v>
      </c>
      <c r="D429" s="11">
        <v>2019</v>
      </c>
      <c r="E429" s="11">
        <v>30</v>
      </c>
      <c r="F429" t="s">
        <v>2597</v>
      </c>
      <c r="G429" t="s">
        <v>826</v>
      </c>
      <c r="H429" t="s">
        <v>2598</v>
      </c>
      <c r="I429" t="s">
        <v>2599</v>
      </c>
    </row>
    <row r="430" spans="1:9" x14ac:dyDescent="0.25">
      <c r="A430" s="15" t="s">
        <v>2600</v>
      </c>
      <c r="B430" s="11">
        <v>2527685</v>
      </c>
      <c r="C430" s="11" t="s">
        <v>705</v>
      </c>
      <c r="D430" s="11">
        <v>2019</v>
      </c>
      <c r="E430" s="11">
        <v>60</v>
      </c>
      <c r="F430" t="s">
        <v>2601</v>
      </c>
      <c r="G430" t="s">
        <v>2602</v>
      </c>
      <c r="H430" t="s">
        <v>2603</v>
      </c>
      <c r="I430" t="s">
        <v>2604</v>
      </c>
    </row>
    <row r="431" spans="1:9" x14ac:dyDescent="0.25">
      <c r="A431" s="15" t="s">
        <v>2605</v>
      </c>
      <c r="B431" s="11">
        <v>2527662</v>
      </c>
      <c r="C431" s="11" t="s">
        <v>705</v>
      </c>
      <c r="D431" s="11">
        <v>2019</v>
      </c>
      <c r="E431" s="11">
        <v>60</v>
      </c>
      <c r="F431" t="s">
        <v>2606</v>
      </c>
      <c r="G431" t="s">
        <v>2211</v>
      </c>
      <c r="H431" t="s">
        <v>2607</v>
      </c>
      <c r="I431" t="s">
        <v>2608</v>
      </c>
    </row>
    <row r="432" spans="1:9" x14ac:dyDescent="0.25">
      <c r="A432" s="15" t="s">
        <v>2609</v>
      </c>
      <c r="B432" s="11">
        <v>2527626</v>
      </c>
      <c r="C432" s="11" t="s">
        <v>705</v>
      </c>
      <c r="D432" s="11">
        <v>2019</v>
      </c>
      <c r="E432" s="11">
        <v>15</v>
      </c>
      <c r="F432" t="s">
        <v>2610</v>
      </c>
      <c r="G432" t="s">
        <v>2611</v>
      </c>
      <c r="H432" t="s">
        <v>2612</v>
      </c>
      <c r="I432" t="s">
        <v>2613</v>
      </c>
    </row>
    <row r="433" spans="1:9" x14ac:dyDescent="0.25">
      <c r="A433" s="15" t="s">
        <v>2614</v>
      </c>
      <c r="B433" s="11">
        <v>2527279</v>
      </c>
      <c r="C433" s="11" t="s">
        <v>705</v>
      </c>
      <c r="D433" s="11">
        <v>2019</v>
      </c>
      <c r="E433" s="11">
        <v>30</v>
      </c>
      <c r="F433" t="s">
        <v>2615</v>
      </c>
      <c r="G433" t="s">
        <v>2616</v>
      </c>
      <c r="H433" t="s">
        <v>2617</v>
      </c>
      <c r="I433" t="s">
        <v>2618</v>
      </c>
    </row>
    <row r="434" spans="1:9" x14ac:dyDescent="0.25">
      <c r="A434" s="15" t="s">
        <v>2619</v>
      </c>
      <c r="B434" s="11">
        <v>2524372</v>
      </c>
      <c r="C434" s="11" t="s">
        <v>705</v>
      </c>
      <c r="D434" s="11">
        <v>2019</v>
      </c>
      <c r="E434" s="11">
        <v>15</v>
      </c>
      <c r="F434" t="s">
        <v>2620</v>
      </c>
      <c r="G434" t="s">
        <v>712</v>
      </c>
      <c r="H434" t="s">
        <v>2621</v>
      </c>
      <c r="I434" t="s">
        <v>2622</v>
      </c>
    </row>
    <row r="435" spans="1:9" x14ac:dyDescent="0.25">
      <c r="A435" s="15" t="s">
        <v>2623</v>
      </c>
      <c r="B435" s="11">
        <v>2525930</v>
      </c>
      <c r="C435" s="11" t="s">
        <v>705</v>
      </c>
      <c r="D435" s="11">
        <v>2019</v>
      </c>
      <c r="E435" s="11">
        <v>15</v>
      </c>
      <c r="F435" t="s">
        <v>2624</v>
      </c>
      <c r="G435" t="s">
        <v>2625</v>
      </c>
      <c r="H435" t="s">
        <v>2626</v>
      </c>
      <c r="I435" t="s">
        <v>2627</v>
      </c>
    </row>
    <row r="436" spans="1:9" x14ac:dyDescent="0.25">
      <c r="A436" s="15" t="s">
        <v>2628</v>
      </c>
      <c r="B436" s="11">
        <v>2525932</v>
      </c>
      <c r="C436" s="11" t="s">
        <v>705</v>
      </c>
      <c r="D436" s="11">
        <v>2019</v>
      </c>
      <c r="E436" s="11">
        <v>30</v>
      </c>
      <c r="F436" t="s">
        <v>2629</v>
      </c>
      <c r="G436" t="s">
        <v>1734</v>
      </c>
      <c r="H436" t="s">
        <v>2630</v>
      </c>
      <c r="I436" t="s">
        <v>2631</v>
      </c>
    </row>
    <row r="437" spans="1:9" x14ac:dyDescent="0.25">
      <c r="A437" s="15" t="s">
        <v>2632</v>
      </c>
      <c r="B437" s="11">
        <v>2526181</v>
      </c>
      <c r="C437" s="11" t="s">
        <v>705</v>
      </c>
      <c r="D437" s="11">
        <v>2019</v>
      </c>
      <c r="E437" s="11">
        <v>30</v>
      </c>
      <c r="F437" t="s">
        <v>2633</v>
      </c>
      <c r="G437" t="s">
        <v>2634</v>
      </c>
      <c r="H437" t="s">
        <v>2635</v>
      </c>
      <c r="I437" t="s">
        <v>2636</v>
      </c>
    </row>
    <row r="438" spans="1:9" x14ac:dyDescent="0.25">
      <c r="A438" s="15" t="s">
        <v>2637</v>
      </c>
      <c r="B438" s="11">
        <v>2526215</v>
      </c>
      <c r="C438" s="11" t="s">
        <v>705</v>
      </c>
      <c r="D438" s="11">
        <v>2019</v>
      </c>
      <c r="E438" s="11">
        <v>30</v>
      </c>
      <c r="F438" t="s">
        <v>2638</v>
      </c>
      <c r="G438" t="s">
        <v>2639</v>
      </c>
      <c r="H438" t="s">
        <v>2640</v>
      </c>
      <c r="I438" t="s">
        <v>2641</v>
      </c>
    </row>
    <row r="439" spans="1:9" x14ac:dyDescent="0.25">
      <c r="A439" s="15" t="s">
        <v>2642</v>
      </c>
      <c r="B439" s="11">
        <v>2526004</v>
      </c>
      <c r="C439" s="11" t="s">
        <v>705</v>
      </c>
      <c r="D439" s="11">
        <v>2019</v>
      </c>
      <c r="E439" s="11">
        <v>15</v>
      </c>
      <c r="F439" t="s">
        <v>2643</v>
      </c>
      <c r="G439" t="s">
        <v>2644</v>
      </c>
      <c r="H439" t="s">
        <v>2645</v>
      </c>
      <c r="I439" t="s">
        <v>2646</v>
      </c>
    </row>
    <row r="440" spans="1:9" x14ac:dyDescent="0.25">
      <c r="A440" s="15" t="s">
        <v>2647</v>
      </c>
      <c r="B440" s="11">
        <v>2526796</v>
      </c>
      <c r="C440" s="11" t="s">
        <v>705</v>
      </c>
      <c r="D440" s="11">
        <v>2019</v>
      </c>
      <c r="E440" s="11">
        <v>15</v>
      </c>
      <c r="F440" t="s">
        <v>2648</v>
      </c>
      <c r="G440" t="s">
        <v>2649</v>
      </c>
      <c r="H440" t="s">
        <v>2650</v>
      </c>
      <c r="I440" t="s">
        <v>2651</v>
      </c>
    </row>
    <row r="441" spans="1:9" x14ac:dyDescent="0.25">
      <c r="A441" s="15" t="s">
        <v>2652</v>
      </c>
      <c r="B441" s="11">
        <v>2525061</v>
      </c>
      <c r="C441" s="11" t="s">
        <v>705</v>
      </c>
      <c r="D441" s="11">
        <v>2019</v>
      </c>
      <c r="E441" s="11">
        <v>15</v>
      </c>
      <c r="F441" t="s">
        <v>2653</v>
      </c>
      <c r="G441" t="s">
        <v>1714</v>
      </c>
      <c r="H441" t="s">
        <v>2654</v>
      </c>
      <c r="I441" t="s">
        <v>2655</v>
      </c>
    </row>
    <row r="442" spans="1:9" x14ac:dyDescent="0.25">
      <c r="A442" s="15" t="s">
        <v>2656</v>
      </c>
      <c r="B442" s="11">
        <v>2524288</v>
      </c>
      <c r="C442" s="11" t="s">
        <v>705</v>
      </c>
      <c r="D442" s="11">
        <v>2019</v>
      </c>
      <c r="E442" s="11">
        <v>30</v>
      </c>
      <c r="F442" t="s">
        <v>2657</v>
      </c>
      <c r="G442" t="s">
        <v>2658</v>
      </c>
      <c r="H442" t="s">
        <v>2659</v>
      </c>
      <c r="I442" t="s">
        <v>2660</v>
      </c>
    </row>
    <row r="443" spans="1:9" x14ac:dyDescent="0.25">
      <c r="A443" s="15" t="s">
        <v>2661</v>
      </c>
      <c r="B443" s="11">
        <v>2524669</v>
      </c>
      <c r="C443" s="11" t="s">
        <v>705</v>
      </c>
      <c r="D443" s="11">
        <v>2019</v>
      </c>
      <c r="E443" s="11">
        <v>30</v>
      </c>
      <c r="F443" t="s">
        <v>2662</v>
      </c>
      <c r="G443" t="s">
        <v>2663</v>
      </c>
      <c r="H443" t="s">
        <v>2664</v>
      </c>
      <c r="I443" t="s">
        <v>2665</v>
      </c>
    </row>
    <row r="444" spans="1:9" x14ac:dyDescent="0.25">
      <c r="A444" s="15" t="s">
        <v>2666</v>
      </c>
      <c r="B444" s="11">
        <v>2527237</v>
      </c>
      <c r="C444" s="11" t="s">
        <v>705</v>
      </c>
      <c r="D444" s="11">
        <v>2019</v>
      </c>
      <c r="E444" s="11">
        <v>15</v>
      </c>
      <c r="F444" t="s">
        <v>2667</v>
      </c>
      <c r="G444" t="s">
        <v>1965</v>
      </c>
      <c r="H444" t="s">
        <v>2668</v>
      </c>
      <c r="I444" t="s">
        <v>2669</v>
      </c>
    </row>
    <row r="445" spans="1:9" x14ac:dyDescent="0.25">
      <c r="A445" s="15" t="s">
        <v>2670</v>
      </c>
      <c r="B445" s="11">
        <v>2527243</v>
      </c>
      <c r="C445" s="11" t="s">
        <v>705</v>
      </c>
      <c r="D445" s="11">
        <v>2019</v>
      </c>
      <c r="E445" s="11">
        <v>15</v>
      </c>
      <c r="F445" t="s">
        <v>2671</v>
      </c>
      <c r="G445" t="s">
        <v>2672</v>
      </c>
      <c r="H445" t="s">
        <v>2673</v>
      </c>
      <c r="I445" t="s">
        <v>2674</v>
      </c>
    </row>
    <row r="446" spans="1:9" x14ac:dyDescent="0.25">
      <c r="A446" s="15" t="s">
        <v>2675</v>
      </c>
      <c r="B446" s="11">
        <v>2526169</v>
      </c>
      <c r="C446" s="11" t="s">
        <v>705</v>
      </c>
      <c r="D446" s="11">
        <v>2019</v>
      </c>
      <c r="E446" s="11">
        <v>30</v>
      </c>
      <c r="F446" t="s">
        <v>2676</v>
      </c>
      <c r="G446" t="s">
        <v>2677</v>
      </c>
      <c r="H446" t="s">
        <v>2678</v>
      </c>
      <c r="I446" t="s">
        <v>2679</v>
      </c>
    </row>
    <row r="447" spans="1:9" x14ac:dyDescent="0.25">
      <c r="A447" s="15" t="s">
        <v>2680</v>
      </c>
      <c r="B447" s="11">
        <v>2524948</v>
      </c>
      <c r="C447" s="11" t="s">
        <v>705</v>
      </c>
      <c r="D447" s="11">
        <v>2019</v>
      </c>
      <c r="E447" s="11">
        <v>30</v>
      </c>
      <c r="F447" t="s">
        <v>2681</v>
      </c>
      <c r="G447" t="s">
        <v>2682</v>
      </c>
      <c r="H447" t="s">
        <v>2683</v>
      </c>
      <c r="I447" t="s">
        <v>2684</v>
      </c>
    </row>
    <row r="448" spans="1:9" x14ac:dyDescent="0.25">
      <c r="A448" s="15" t="s">
        <v>2685</v>
      </c>
      <c r="B448" s="11">
        <v>2513411</v>
      </c>
      <c r="C448" s="11" t="s">
        <v>705</v>
      </c>
      <c r="D448" s="11">
        <v>2019</v>
      </c>
      <c r="E448" s="11">
        <v>30</v>
      </c>
      <c r="F448" t="s">
        <v>2686</v>
      </c>
      <c r="G448" t="s">
        <v>831</v>
      </c>
      <c r="H448" t="s">
        <v>2687</v>
      </c>
      <c r="I448" t="s">
        <v>2688</v>
      </c>
    </row>
    <row r="449" spans="1:9" x14ac:dyDescent="0.25">
      <c r="A449" s="15" t="s">
        <v>2689</v>
      </c>
      <c r="B449" s="11">
        <v>2513399</v>
      </c>
      <c r="C449" s="11" t="s">
        <v>705</v>
      </c>
      <c r="D449" s="11">
        <v>2019</v>
      </c>
      <c r="E449" s="11">
        <v>30</v>
      </c>
      <c r="F449" t="s">
        <v>2690</v>
      </c>
      <c r="G449" t="s">
        <v>740</v>
      </c>
      <c r="H449" t="s">
        <v>2691</v>
      </c>
      <c r="I449" t="s">
        <v>2692</v>
      </c>
    </row>
    <row r="450" spans="1:9" x14ac:dyDescent="0.25">
      <c r="A450" s="15" t="s">
        <v>2693</v>
      </c>
      <c r="B450" s="11">
        <v>2513568</v>
      </c>
      <c r="C450" s="11" t="s">
        <v>705</v>
      </c>
      <c r="D450" s="11">
        <v>2019</v>
      </c>
      <c r="E450" s="11">
        <v>15</v>
      </c>
      <c r="F450" t="s">
        <v>2694</v>
      </c>
      <c r="G450" t="s">
        <v>826</v>
      </c>
      <c r="H450" t="s">
        <v>2695</v>
      </c>
      <c r="I450" t="s">
        <v>2696</v>
      </c>
    </row>
    <row r="451" spans="1:9" x14ac:dyDescent="0.25">
      <c r="A451" s="15" t="s">
        <v>2697</v>
      </c>
      <c r="B451" s="11">
        <v>2513555</v>
      </c>
      <c r="C451" s="11" t="s">
        <v>705</v>
      </c>
      <c r="D451" s="11">
        <v>2019</v>
      </c>
      <c r="E451" s="11">
        <v>30</v>
      </c>
      <c r="F451" t="s">
        <v>2698</v>
      </c>
      <c r="G451" t="s">
        <v>2699</v>
      </c>
      <c r="H451" t="s">
        <v>2700</v>
      </c>
      <c r="I451" t="s">
        <v>2701</v>
      </c>
    </row>
    <row r="452" spans="1:9" x14ac:dyDescent="0.25">
      <c r="A452" s="15" t="s">
        <v>2702</v>
      </c>
      <c r="B452" s="11">
        <v>2515702</v>
      </c>
      <c r="C452" s="11" t="s">
        <v>705</v>
      </c>
      <c r="D452" s="11">
        <v>2019</v>
      </c>
      <c r="E452" s="11">
        <v>30</v>
      </c>
      <c r="F452" t="s">
        <v>2703</v>
      </c>
      <c r="G452" t="s">
        <v>2704</v>
      </c>
      <c r="H452" t="s">
        <v>2705</v>
      </c>
      <c r="I452" t="s">
        <v>2706</v>
      </c>
    </row>
    <row r="453" spans="1:9" x14ac:dyDescent="0.25">
      <c r="A453" s="15" t="s">
        <v>2707</v>
      </c>
      <c r="B453" s="11">
        <v>2516314</v>
      </c>
      <c r="C453" s="11" t="s">
        <v>705</v>
      </c>
      <c r="D453" s="11">
        <v>2019</v>
      </c>
      <c r="E453" s="11">
        <v>30</v>
      </c>
      <c r="F453" t="s">
        <v>2708</v>
      </c>
      <c r="G453" t="s">
        <v>1579</v>
      </c>
      <c r="H453" t="s">
        <v>2709</v>
      </c>
      <c r="I453" t="s">
        <v>2710</v>
      </c>
    </row>
    <row r="454" spans="1:9" x14ac:dyDescent="0.25">
      <c r="A454" s="15" t="s">
        <v>2711</v>
      </c>
      <c r="B454" s="11">
        <v>2512729</v>
      </c>
      <c r="C454" s="11" t="s">
        <v>705</v>
      </c>
      <c r="D454" s="11">
        <v>2019</v>
      </c>
      <c r="E454" s="11">
        <v>30</v>
      </c>
      <c r="F454" t="s">
        <v>2712</v>
      </c>
      <c r="G454" t="s">
        <v>938</v>
      </c>
      <c r="H454" t="s">
        <v>2713</v>
      </c>
      <c r="I454" t="s">
        <v>2714</v>
      </c>
    </row>
    <row r="455" spans="1:9" x14ac:dyDescent="0.25">
      <c r="A455" s="15" t="s">
        <v>2715</v>
      </c>
      <c r="B455" s="11">
        <v>2512840</v>
      </c>
      <c r="C455" s="11" t="s">
        <v>705</v>
      </c>
      <c r="D455" s="11">
        <v>2019</v>
      </c>
      <c r="E455" s="11">
        <v>15</v>
      </c>
      <c r="F455" t="s">
        <v>2716</v>
      </c>
      <c r="G455" t="s">
        <v>826</v>
      </c>
      <c r="H455" t="s">
        <v>2717</v>
      </c>
      <c r="I455" t="s">
        <v>2718</v>
      </c>
    </row>
    <row r="456" spans="1:9" x14ac:dyDescent="0.25">
      <c r="A456" s="15" t="s">
        <v>2719</v>
      </c>
      <c r="B456" s="11">
        <v>2512858</v>
      </c>
      <c r="C456" s="11" t="s">
        <v>705</v>
      </c>
      <c r="D456" s="11">
        <v>2019</v>
      </c>
      <c r="E456" s="11">
        <v>60</v>
      </c>
      <c r="F456" t="s">
        <v>2720</v>
      </c>
      <c r="G456" t="s">
        <v>2721</v>
      </c>
      <c r="H456" t="s">
        <v>2722</v>
      </c>
      <c r="I456" t="s">
        <v>2723</v>
      </c>
    </row>
    <row r="457" spans="1:9" x14ac:dyDescent="0.25">
      <c r="A457" s="15" t="s">
        <v>2724</v>
      </c>
      <c r="B457" s="11">
        <v>2514925</v>
      </c>
      <c r="C457" s="11" t="s">
        <v>705</v>
      </c>
      <c r="D457" s="11">
        <v>2019</v>
      </c>
      <c r="E457" s="11">
        <v>60</v>
      </c>
      <c r="F457" t="s">
        <v>2725</v>
      </c>
      <c r="G457" t="s">
        <v>2726</v>
      </c>
      <c r="H457" t="s">
        <v>2727</v>
      </c>
      <c r="I457" t="s">
        <v>2728</v>
      </c>
    </row>
    <row r="458" spans="1:9" x14ac:dyDescent="0.25">
      <c r="A458" s="15" t="s">
        <v>2729</v>
      </c>
      <c r="B458" s="11">
        <v>2514006</v>
      </c>
      <c r="C458" s="11" t="s">
        <v>705</v>
      </c>
      <c r="D458" s="11">
        <v>2019</v>
      </c>
      <c r="E458" s="11">
        <v>60</v>
      </c>
      <c r="F458" t="s">
        <v>2730</v>
      </c>
      <c r="G458" t="s">
        <v>2731</v>
      </c>
      <c r="H458" t="s">
        <v>2732</v>
      </c>
      <c r="I458" t="s">
        <v>2733</v>
      </c>
    </row>
    <row r="459" spans="1:9" x14ac:dyDescent="0.25">
      <c r="A459" s="15" t="s">
        <v>2734</v>
      </c>
      <c r="B459" s="11">
        <v>2513234</v>
      </c>
      <c r="C459" s="11" t="s">
        <v>705</v>
      </c>
      <c r="D459" s="11">
        <v>2019</v>
      </c>
      <c r="E459" s="11">
        <v>30</v>
      </c>
      <c r="F459" t="s">
        <v>2735</v>
      </c>
      <c r="G459" t="s">
        <v>740</v>
      </c>
      <c r="H459" t="s">
        <v>2736</v>
      </c>
      <c r="I459" t="s">
        <v>2737</v>
      </c>
    </row>
    <row r="460" spans="1:9" x14ac:dyDescent="0.25">
      <c r="A460" s="15" t="s">
        <v>2738</v>
      </c>
      <c r="B460" s="11">
        <v>2512944</v>
      </c>
      <c r="C460" s="11" t="s">
        <v>705</v>
      </c>
      <c r="D460" s="11">
        <v>2019</v>
      </c>
      <c r="E460" s="11">
        <v>60</v>
      </c>
      <c r="F460" t="s">
        <v>2739</v>
      </c>
      <c r="G460" t="s">
        <v>2740</v>
      </c>
      <c r="H460" t="s">
        <v>2741</v>
      </c>
      <c r="I460" t="s">
        <v>2742</v>
      </c>
    </row>
    <row r="461" spans="1:9" x14ac:dyDescent="0.25">
      <c r="A461" s="15" t="s">
        <v>2743</v>
      </c>
      <c r="B461" s="11">
        <v>2513926</v>
      </c>
      <c r="C461" s="11" t="s">
        <v>705</v>
      </c>
      <c r="D461" s="11">
        <v>2019</v>
      </c>
      <c r="E461" s="11">
        <v>30</v>
      </c>
      <c r="F461" t="s">
        <v>2744</v>
      </c>
      <c r="G461" t="s">
        <v>2745</v>
      </c>
      <c r="H461" t="s">
        <v>2746</v>
      </c>
      <c r="I461" t="s">
        <v>2747</v>
      </c>
    </row>
    <row r="462" spans="1:9" x14ac:dyDescent="0.25">
      <c r="A462" s="15" t="s">
        <v>2748</v>
      </c>
      <c r="B462" s="11">
        <v>2514254</v>
      </c>
      <c r="C462" s="11" t="s">
        <v>705</v>
      </c>
      <c r="D462" s="11">
        <v>2019</v>
      </c>
      <c r="E462" s="11">
        <v>60</v>
      </c>
      <c r="F462" t="s">
        <v>2749</v>
      </c>
      <c r="G462" t="s">
        <v>2750</v>
      </c>
      <c r="H462" t="s">
        <v>2751</v>
      </c>
      <c r="I462" t="s">
        <v>2752</v>
      </c>
    </row>
    <row r="463" spans="1:9" x14ac:dyDescent="0.25">
      <c r="A463" s="15" t="s">
        <v>2753</v>
      </c>
      <c r="B463" s="11">
        <v>2541278</v>
      </c>
      <c r="C463" s="11" t="s">
        <v>705</v>
      </c>
      <c r="D463" s="11">
        <v>2019</v>
      </c>
      <c r="E463" s="11">
        <v>15</v>
      </c>
      <c r="F463" t="s">
        <v>2754</v>
      </c>
      <c r="G463" t="s">
        <v>2755</v>
      </c>
      <c r="H463" t="s">
        <v>2756</v>
      </c>
      <c r="I463" t="s">
        <v>2757</v>
      </c>
    </row>
    <row r="464" spans="1:9" x14ac:dyDescent="0.25">
      <c r="A464" s="15" t="s">
        <v>2758</v>
      </c>
      <c r="B464" s="11">
        <v>2541340</v>
      </c>
      <c r="C464" s="11" t="s">
        <v>705</v>
      </c>
      <c r="D464" s="11">
        <v>2019</v>
      </c>
      <c r="E464" s="11">
        <v>30</v>
      </c>
      <c r="F464" t="s">
        <v>2759</v>
      </c>
      <c r="G464" t="s">
        <v>692</v>
      </c>
      <c r="H464" t="s">
        <v>2760</v>
      </c>
      <c r="I464" t="s">
        <v>2761</v>
      </c>
    </row>
    <row r="465" spans="1:9" x14ac:dyDescent="0.25">
      <c r="A465" s="15" t="s">
        <v>2762</v>
      </c>
      <c r="B465" s="11">
        <v>2541399</v>
      </c>
      <c r="C465" s="11" t="s">
        <v>705</v>
      </c>
      <c r="D465" s="11">
        <v>2019</v>
      </c>
      <c r="E465" s="11">
        <v>15</v>
      </c>
      <c r="F465" t="s">
        <v>2763</v>
      </c>
      <c r="G465" t="s">
        <v>2764</v>
      </c>
      <c r="H465" t="s">
        <v>2765</v>
      </c>
      <c r="I465" t="s">
        <v>2766</v>
      </c>
    </row>
    <row r="466" spans="1:9" x14ac:dyDescent="0.25">
      <c r="A466" s="15" t="s">
        <v>2767</v>
      </c>
      <c r="B466" s="11">
        <v>2541404</v>
      </c>
      <c r="C466" s="11" t="s">
        <v>705</v>
      </c>
      <c r="D466" s="11">
        <v>2019</v>
      </c>
      <c r="E466" s="11">
        <v>20</v>
      </c>
      <c r="F466" t="s">
        <v>2768</v>
      </c>
      <c r="G466" t="s">
        <v>2769</v>
      </c>
      <c r="H466" t="s">
        <v>2770</v>
      </c>
      <c r="I466" t="s">
        <v>2771</v>
      </c>
    </row>
    <row r="467" spans="1:9" x14ac:dyDescent="0.25">
      <c r="A467" s="15" t="s">
        <v>2772</v>
      </c>
      <c r="B467" s="11">
        <v>2541143</v>
      </c>
      <c r="C467" s="11" t="s">
        <v>705</v>
      </c>
      <c r="D467" s="11">
        <v>2019</v>
      </c>
      <c r="E467" s="11">
        <v>60</v>
      </c>
      <c r="F467" t="s">
        <v>2773</v>
      </c>
      <c r="G467" t="s">
        <v>2774</v>
      </c>
      <c r="H467" t="s">
        <v>2775</v>
      </c>
      <c r="I467" t="s">
        <v>2776</v>
      </c>
    </row>
    <row r="468" spans="1:9" x14ac:dyDescent="0.25">
      <c r="A468" s="15" t="s">
        <v>2777</v>
      </c>
      <c r="B468" s="11">
        <v>2540616</v>
      </c>
      <c r="C468" s="11" t="s">
        <v>705</v>
      </c>
      <c r="D468" s="11">
        <v>2019</v>
      </c>
      <c r="E468" s="11">
        <v>30</v>
      </c>
      <c r="F468" t="s">
        <v>2778</v>
      </c>
      <c r="G468" t="s">
        <v>2755</v>
      </c>
      <c r="H468" t="s">
        <v>2779</v>
      </c>
      <c r="I468" t="s">
        <v>2780</v>
      </c>
    </row>
    <row r="469" spans="1:9" x14ac:dyDescent="0.25">
      <c r="A469" s="15" t="s">
        <v>2781</v>
      </c>
      <c r="B469" s="11">
        <v>2541612</v>
      </c>
      <c r="C469" s="11" t="s">
        <v>705</v>
      </c>
      <c r="D469" s="11">
        <v>2019</v>
      </c>
      <c r="E469" s="11">
        <v>15</v>
      </c>
      <c r="F469" t="s">
        <v>2782</v>
      </c>
      <c r="G469" t="s">
        <v>2764</v>
      </c>
      <c r="H469" t="s">
        <v>2783</v>
      </c>
      <c r="I469" t="s">
        <v>2784</v>
      </c>
    </row>
    <row r="470" spans="1:9" x14ac:dyDescent="0.25">
      <c r="A470" s="15" t="s">
        <v>2785</v>
      </c>
      <c r="B470" s="11">
        <v>2542179</v>
      </c>
      <c r="C470" s="11" t="s">
        <v>705</v>
      </c>
      <c r="D470" s="11">
        <v>2019</v>
      </c>
      <c r="E470" s="11">
        <v>15</v>
      </c>
      <c r="F470" t="s">
        <v>2786</v>
      </c>
      <c r="G470" t="s">
        <v>2787</v>
      </c>
      <c r="H470" t="s">
        <v>2788</v>
      </c>
      <c r="I470" t="s">
        <v>2789</v>
      </c>
    </row>
    <row r="471" spans="1:9" x14ac:dyDescent="0.25">
      <c r="A471" s="15" t="s">
        <v>2790</v>
      </c>
      <c r="B471" s="11">
        <v>2540249</v>
      </c>
      <c r="C471" s="11" t="s">
        <v>705</v>
      </c>
      <c r="D471" s="11">
        <v>2019</v>
      </c>
      <c r="E471" s="11">
        <v>60</v>
      </c>
      <c r="F471" t="s">
        <v>2791</v>
      </c>
      <c r="G471" t="s">
        <v>2792</v>
      </c>
      <c r="H471" t="s">
        <v>2793</v>
      </c>
      <c r="I471" t="s">
        <v>2794</v>
      </c>
    </row>
    <row r="472" spans="1:9" x14ac:dyDescent="0.25">
      <c r="A472" s="15" t="s">
        <v>2795</v>
      </c>
      <c r="B472" s="11">
        <v>2540252</v>
      </c>
      <c r="C472" s="11" t="s">
        <v>705</v>
      </c>
      <c r="D472" s="11">
        <v>2019</v>
      </c>
      <c r="E472" s="11">
        <v>30</v>
      </c>
      <c r="F472" t="s">
        <v>2796</v>
      </c>
      <c r="G472" t="s">
        <v>2220</v>
      </c>
      <c r="H472" t="s">
        <v>2797</v>
      </c>
      <c r="I472" t="s">
        <v>2798</v>
      </c>
    </row>
    <row r="473" spans="1:9" x14ac:dyDescent="0.25">
      <c r="A473" s="15" t="s">
        <v>2799</v>
      </c>
      <c r="B473" s="11">
        <v>2540984</v>
      </c>
      <c r="C473" s="11" t="s">
        <v>705</v>
      </c>
      <c r="D473" s="11">
        <v>2019</v>
      </c>
      <c r="E473" s="11">
        <v>30</v>
      </c>
      <c r="F473" t="s">
        <v>2800</v>
      </c>
      <c r="G473" t="s">
        <v>2801</v>
      </c>
      <c r="H473" t="s">
        <v>2802</v>
      </c>
      <c r="I473" t="s">
        <v>2803</v>
      </c>
    </row>
    <row r="474" spans="1:9" x14ac:dyDescent="0.25">
      <c r="A474" s="15" t="s">
        <v>2804</v>
      </c>
      <c r="B474" s="11">
        <v>2540988</v>
      </c>
      <c r="C474" s="11" t="s">
        <v>705</v>
      </c>
      <c r="D474" s="11">
        <v>2019</v>
      </c>
      <c r="E474" s="11">
        <v>30</v>
      </c>
      <c r="F474" t="s">
        <v>2805</v>
      </c>
      <c r="G474" t="s">
        <v>2052</v>
      </c>
      <c r="H474" t="s">
        <v>2806</v>
      </c>
      <c r="I474" t="s">
        <v>2807</v>
      </c>
    </row>
    <row r="475" spans="1:9" x14ac:dyDescent="0.25">
      <c r="A475" s="15" t="s">
        <v>2808</v>
      </c>
      <c r="B475" s="11">
        <v>2542169</v>
      </c>
      <c r="C475" s="11" t="s">
        <v>705</v>
      </c>
      <c r="D475" s="11">
        <v>2019</v>
      </c>
      <c r="E475" s="11">
        <v>30</v>
      </c>
      <c r="F475" t="s">
        <v>2809</v>
      </c>
      <c r="G475" t="s">
        <v>2801</v>
      </c>
      <c r="H475" t="s">
        <v>2810</v>
      </c>
      <c r="I475" t="s">
        <v>2811</v>
      </c>
    </row>
    <row r="476" spans="1:9" x14ac:dyDescent="0.25">
      <c r="A476" s="15" t="s">
        <v>2812</v>
      </c>
      <c r="B476" s="11">
        <v>2540193</v>
      </c>
      <c r="C476" s="11" t="s">
        <v>705</v>
      </c>
      <c r="D476" s="11">
        <v>2019</v>
      </c>
      <c r="E476" s="11">
        <v>15</v>
      </c>
      <c r="F476" t="s">
        <v>2813</v>
      </c>
      <c r="G476" t="s">
        <v>2814</v>
      </c>
      <c r="H476" t="s">
        <v>2815</v>
      </c>
      <c r="I476" t="s">
        <v>2816</v>
      </c>
    </row>
    <row r="477" spans="1:9" x14ac:dyDescent="0.25">
      <c r="A477" s="15" t="s">
        <v>2817</v>
      </c>
      <c r="B477" s="11">
        <v>2541990</v>
      </c>
      <c r="C477" s="11" t="s">
        <v>705</v>
      </c>
      <c r="D477" s="11">
        <v>2019</v>
      </c>
      <c r="E477" s="11">
        <v>15</v>
      </c>
      <c r="F477" t="s">
        <v>2818</v>
      </c>
      <c r="G477" t="s">
        <v>2474</v>
      </c>
      <c r="H477" t="s">
        <v>2819</v>
      </c>
      <c r="I477" t="s">
        <v>2820</v>
      </c>
    </row>
    <row r="478" spans="1:9" x14ac:dyDescent="0.25">
      <c r="A478" s="15" t="s">
        <v>2821</v>
      </c>
      <c r="B478" s="11">
        <v>2519775</v>
      </c>
      <c r="C478" s="11" t="s">
        <v>1048</v>
      </c>
      <c r="D478" s="11" t="s">
        <v>2822</v>
      </c>
      <c r="E478" s="11">
        <v>30</v>
      </c>
      <c r="F478" t="s">
        <v>2823</v>
      </c>
      <c r="G478" t="s">
        <v>692</v>
      </c>
      <c r="H478" t="s">
        <v>2824</v>
      </c>
      <c r="I478" t="s">
        <v>2825</v>
      </c>
    </row>
    <row r="479" spans="1:9" x14ac:dyDescent="0.25">
      <c r="A479" s="15" t="s">
        <v>2826</v>
      </c>
      <c r="B479" s="11">
        <v>2528384</v>
      </c>
      <c r="C479" s="11" t="s">
        <v>1048</v>
      </c>
      <c r="D479" s="11" t="s">
        <v>2822</v>
      </c>
      <c r="E479" s="11">
        <v>30</v>
      </c>
      <c r="F479" t="s">
        <v>2827</v>
      </c>
      <c r="G479" t="s">
        <v>868</v>
      </c>
      <c r="H479" t="s">
        <v>2828</v>
      </c>
      <c r="I479" t="s">
        <v>2829</v>
      </c>
    </row>
    <row r="480" spans="1:9" x14ac:dyDescent="0.25">
      <c r="A480" s="15" t="s">
        <v>2830</v>
      </c>
      <c r="B480" s="11">
        <v>2536566</v>
      </c>
      <c r="C480" s="11" t="s">
        <v>1048</v>
      </c>
      <c r="D480" s="11" t="s">
        <v>2822</v>
      </c>
      <c r="E480" s="11">
        <v>15</v>
      </c>
      <c r="F480" t="s">
        <v>2831</v>
      </c>
      <c r="G480" t="s">
        <v>692</v>
      </c>
      <c r="H480" t="s">
        <v>2832</v>
      </c>
      <c r="I480" t="s">
        <v>2833</v>
      </c>
    </row>
    <row r="481" spans="1:9" x14ac:dyDescent="0.25">
      <c r="A481" s="15" t="s">
        <v>2834</v>
      </c>
      <c r="B481" s="11">
        <v>2514584</v>
      </c>
      <c r="C481" s="11" t="s">
        <v>1048</v>
      </c>
      <c r="D481" s="11" t="s">
        <v>2822</v>
      </c>
      <c r="E481" s="11">
        <v>30</v>
      </c>
      <c r="F481" t="s">
        <v>2835</v>
      </c>
      <c r="G481" t="s">
        <v>692</v>
      </c>
      <c r="H481" t="s">
        <v>2836</v>
      </c>
      <c r="I481" t="s">
        <v>2837</v>
      </c>
    </row>
    <row r="482" spans="1:9" x14ac:dyDescent="0.25">
      <c r="A482" s="15" t="s">
        <v>2838</v>
      </c>
      <c r="B482" s="11">
        <v>2416392</v>
      </c>
      <c r="C482" s="11" t="s">
        <v>1048</v>
      </c>
      <c r="E482" s="11">
        <v>30</v>
      </c>
      <c r="F482" t="s">
        <v>2839</v>
      </c>
      <c r="G482" t="s">
        <v>692</v>
      </c>
      <c r="H482" t="s">
        <v>2840</v>
      </c>
      <c r="I482" t="s">
        <v>2841</v>
      </c>
    </row>
  </sheetData>
  <pageMargins left="0.75" right="0.75" top="1" bottom="1" header="0.5" footer="0.5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 Summaries </vt:lpstr>
      <vt:lpstr>NA Summaries</vt:lpstr>
      <vt:lpstr>NA CATEGORIES</vt:lpstr>
      <vt:lpstr>NA DATA</vt:lpstr>
      <vt:lpstr>J Categories</vt:lpstr>
      <vt:lpstr>J Data</vt:lpstr>
      <vt:lpstr>J Data backups</vt:lpstr>
      <vt:lpstr>NA Scraped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Khaze</dc:creator>
  <cp:lastModifiedBy>Victor Khaze</cp:lastModifiedBy>
  <cp:lastPrinted>2019-01-09T11:27:03Z</cp:lastPrinted>
  <dcterms:created xsi:type="dcterms:W3CDTF">2019-01-03T05:31:41Z</dcterms:created>
  <dcterms:modified xsi:type="dcterms:W3CDTF">2022-05-04T00:36:48Z</dcterms:modified>
</cp:coreProperties>
</file>